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280"/>
  </bookViews>
  <sheets>
    <sheet name="фитинги" sheetId="1" r:id="rId1"/>
    <sheet name="трубы" sheetId="5" r:id="rId2"/>
    <sheet name="Contribution" sheetId="3" state="hidden" r:id="rId3"/>
    <sheet name="mc 2017" sheetId="2" state="hidden" r:id="rId4"/>
    <sheet name="mc2016" sheetId="4" state="hidden" r:id="rId5"/>
  </sheets>
  <definedNames>
    <definedName name="_xlnm._FilterDatabase" localSheetId="0" hidden="1">фитинги!$B$3:$C$406</definedName>
    <definedName name="_xlnm.Print_Titles" localSheetId="0">фитинги!$3:$3</definedName>
  </definedNames>
  <calcPr calcId="124519"/>
  <pivotCaches>
    <pivotCache cacheId="1" r:id="rId6"/>
  </pivotCaches>
  <fileRecoveryPr repairLoad="1"/>
</workbook>
</file>

<file path=xl/calcChain.xml><?xml version="1.0" encoding="utf-8"?>
<calcChain xmlns="http://schemas.openxmlformats.org/spreadsheetml/2006/main">
  <c r="E7" i="5"/>
  <c r="F7" s="1"/>
  <c r="E8"/>
  <c r="F8" s="1"/>
  <c r="E9"/>
  <c r="F9" s="1"/>
  <c r="E10"/>
  <c r="F10" s="1"/>
  <c r="E11"/>
  <c r="F11" s="1"/>
  <c r="E12"/>
  <c r="F12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F6"/>
  <c r="E6"/>
  <c r="E7" i="1" l="1"/>
  <c r="E8"/>
  <c r="E9"/>
  <c r="E10"/>
  <c r="E11"/>
  <c r="E12"/>
  <c r="E13"/>
  <c r="E14"/>
  <c r="E15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7"/>
  <c r="E48"/>
  <c r="E49"/>
  <c r="E50"/>
  <c r="E51"/>
  <c r="E52"/>
  <c r="E53"/>
  <c r="E54"/>
  <c r="E55"/>
  <c r="E56"/>
  <c r="E57"/>
  <c r="E58"/>
  <c r="E60"/>
  <c r="E61"/>
  <c r="E62"/>
  <c r="E63"/>
  <c r="E64"/>
  <c r="E65"/>
  <c r="E66"/>
  <c r="E67"/>
  <c r="E68"/>
  <c r="E69"/>
  <c r="E70"/>
  <c r="E71"/>
  <c r="E73"/>
  <c r="E74"/>
  <c r="E75"/>
  <c r="E76"/>
  <c r="E77"/>
  <c r="E78"/>
  <c r="E79"/>
  <c r="E80"/>
  <c r="E81"/>
  <c r="E82"/>
  <c r="E83"/>
  <c r="E84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4"/>
  <c r="E125"/>
  <c r="E126"/>
  <c r="E127"/>
  <c r="E128"/>
  <c r="E129"/>
  <c r="E130"/>
  <c r="E131"/>
  <c r="E132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6"/>
  <c r="E167"/>
  <c r="E168"/>
  <c r="E169"/>
  <c r="E170"/>
  <c r="E171"/>
  <c r="E172"/>
  <c r="E173"/>
  <c r="E174"/>
  <c r="E175"/>
  <c r="E177"/>
  <c r="E178"/>
  <c r="E179"/>
  <c r="E180"/>
  <c r="E181"/>
  <c r="E182"/>
  <c r="E184"/>
  <c r="E185"/>
  <c r="E186"/>
  <c r="E187"/>
  <c r="E188"/>
  <c r="E189"/>
  <c r="E190"/>
  <c r="E192"/>
  <c r="E193"/>
  <c r="E194"/>
  <c r="E195"/>
  <c r="E196"/>
  <c r="E198"/>
  <c r="E199"/>
  <c r="E200"/>
  <c r="E201"/>
  <c r="E202"/>
  <c r="E203"/>
  <c r="E204"/>
  <c r="E206"/>
  <c r="E207"/>
  <c r="E208"/>
  <c r="E209"/>
  <c r="E210"/>
  <c r="E211"/>
  <c r="E212"/>
  <c r="E213"/>
  <c r="E214"/>
  <c r="E216"/>
  <c r="E217"/>
  <c r="E218"/>
  <c r="E223"/>
  <c r="E225"/>
  <c r="E226"/>
  <c r="E227"/>
  <c r="E228"/>
  <c r="E229"/>
  <c r="E230"/>
  <c r="E231"/>
  <c r="E233"/>
  <c r="E234"/>
  <c r="E235"/>
  <c r="E236"/>
  <c r="E237"/>
  <c r="E238"/>
  <c r="E239"/>
  <c r="E240"/>
  <c r="E241"/>
  <c r="E243"/>
  <c r="E244"/>
  <c r="E245"/>
  <c r="E246"/>
  <c r="E247"/>
  <c r="E248"/>
  <c r="E250"/>
  <c r="E252"/>
  <c r="E253"/>
  <c r="E254"/>
  <c r="E255"/>
  <c r="E256"/>
  <c r="E257"/>
  <c r="E259"/>
  <c r="E260"/>
  <c r="E261"/>
  <c r="E262"/>
  <c r="E263"/>
  <c r="E264"/>
  <c r="E266"/>
  <c r="E267"/>
  <c r="E268"/>
  <c r="E269"/>
  <c r="E270"/>
  <c r="E271"/>
  <c r="E272"/>
  <c r="E274"/>
  <c r="E275"/>
  <c r="E276"/>
  <c r="E277"/>
  <c r="E278"/>
  <c r="E279"/>
  <c r="E281"/>
  <c r="E282"/>
  <c r="E283"/>
  <c r="E285"/>
  <c r="E286"/>
  <c r="E287"/>
  <c r="E288"/>
  <c r="E289"/>
  <c r="E290"/>
  <c r="E297"/>
  <c r="E298"/>
  <c r="E299"/>
  <c r="E300"/>
  <c r="E301"/>
  <c r="E302"/>
  <c r="E303"/>
  <c r="E304"/>
  <c r="E305"/>
  <c r="E307"/>
  <c r="E308"/>
  <c r="E309"/>
  <c r="E310"/>
  <c r="E311"/>
  <c r="E312"/>
  <c r="E314"/>
  <c r="E315"/>
  <c r="E316"/>
  <c r="E317"/>
  <c r="E318"/>
  <c r="E319"/>
  <c r="E320"/>
  <c r="E321"/>
  <c r="E322"/>
  <c r="E324"/>
  <c r="E325"/>
  <c r="E357"/>
  <c r="E358"/>
  <c r="E359"/>
  <c r="E361"/>
  <c r="E362"/>
  <c r="E363"/>
  <c r="E365"/>
  <c r="E366"/>
  <c r="E367"/>
  <c r="E368"/>
  <c r="E369"/>
  <c r="E370"/>
  <c r="E372"/>
  <c r="E373"/>
  <c r="E374"/>
  <c r="E375"/>
  <c r="E376"/>
  <c r="E377"/>
  <c r="E379"/>
  <c r="E380"/>
  <c r="E381"/>
  <c r="E382"/>
  <c r="E383"/>
  <c r="E385"/>
  <c r="E386"/>
  <c r="E388"/>
  <c r="E389"/>
  <c r="E390"/>
  <c r="E391"/>
  <c r="E392"/>
  <c r="E394"/>
  <c r="E395"/>
  <c r="E396"/>
  <c r="E397"/>
  <c r="E398"/>
  <c r="E399"/>
  <c r="E400"/>
  <c r="E402"/>
  <c r="E403"/>
  <c r="E404"/>
  <c r="E405"/>
  <c r="E406"/>
  <c r="E6"/>
  <c r="F187" l="1"/>
  <c r="F185"/>
  <c r="F182"/>
  <c r="F180"/>
  <c r="F178"/>
  <c r="F175"/>
  <c r="F173"/>
  <c r="F171"/>
  <c r="F169"/>
  <c r="F167"/>
  <c r="F164"/>
  <c r="F162"/>
  <c r="F160"/>
  <c r="F158"/>
  <c r="F156"/>
  <c r="F154"/>
  <c r="F152"/>
  <c r="F150"/>
  <c r="F148"/>
  <c r="F146"/>
  <c r="F144"/>
  <c r="F142"/>
  <c r="F140"/>
  <c r="F138"/>
  <c r="F136"/>
  <c r="F134"/>
  <c r="F131"/>
  <c r="F129"/>
  <c r="F127"/>
  <c r="F125"/>
  <c r="F123"/>
  <c r="F121"/>
  <c r="F118"/>
  <c r="F116"/>
  <c r="F114"/>
  <c r="F112"/>
  <c r="F110"/>
  <c r="F108"/>
  <c r="F106"/>
  <c r="F104"/>
  <c r="F102"/>
  <c r="F100"/>
  <c r="F98"/>
  <c r="F96"/>
  <c r="F94"/>
  <c r="F92"/>
  <c r="F90"/>
  <c r="F88"/>
  <c r="F86"/>
  <c r="F83"/>
  <c r="F81"/>
  <c r="F79"/>
  <c r="F77"/>
  <c r="F75"/>
  <c r="F73"/>
  <c r="F70"/>
  <c r="F68"/>
  <c r="F66"/>
  <c r="F64"/>
  <c r="F62"/>
  <c r="F60"/>
  <c r="F57"/>
  <c r="F55"/>
  <c r="F53"/>
  <c r="F51"/>
  <c r="F49"/>
  <c r="F47"/>
  <c r="F44"/>
  <c r="F42"/>
  <c r="F40"/>
  <c r="F38"/>
  <c r="F35"/>
  <c r="F33"/>
  <c r="F31"/>
  <c r="F29"/>
  <c r="F27"/>
  <c r="F25"/>
  <c r="F22"/>
  <c r="F20"/>
  <c r="F18"/>
  <c r="F15"/>
  <c r="F13"/>
  <c r="F11"/>
  <c r="F9"/>
  <c r="F7"/>
  <c r="F6"/>
  <c r="F405"/>
  <c r="F403"/>
  <c r="F400"/>
  <c r="F398"/>
  <c r="F396"/>
  <c r="F394"/>
  <c r="F391"/>
  <c r="F389"/>
  <c r="F386"/>
  <c r="F383"/>
  <c r="F381"/>
  <c r="F379"/>
  <c r="F376"/>
  <c r="F374"/>
  <c r="F372"/>
  <c r="F369"/>
  <c r="F367"/>
  <c r="F365"/>
  <c r="F362"/>
  <c r="F359"/>
  <c r="F357"/>
  <c r="F324"/>
  <c r="F321"/>
  <c r="F319"/>
  <c r="F317"/>
  <c r="F315"/>
  <c r="F312"/>
  <c r="F310"/>
  <c r="F308"/>
  <c r="F305"/>
  <c r="F303"/>
  <c r="F301"/>
  <c r="F299"/>
  <c r="F297"/>
  <c r="F289"/>
  <c r="F287"/>
  <c r="F285"/>
  <c r="F282"/>
  <c r="F279"/>
  <c r="F277"/>
  <c r="F275"/>
  <c r="F272"/>
  <c r="F270"/>
  <c r="F268"/>
  <c r="F266"/>
  <c r="F263"/>
  <c r="F261"/>
  <c r="F259"/>
  <c r="F256"/>
  <c r="F254"/>
  <c r="F252"/>
  <c r="F248"/>
  <c r="F246"/>
  <c r="F244"/>
  <c r="F241"/>
  <c r="F239"/>
  <c r="F237"/>
  <c r="F235"/>
  <c r="F233"/>
  <c r="F230"/>
  <c r="F228"/>
  <c r="F226"/>
  <c r="F223"/>
  <c r="F217"/>
  <c r="F214"/>
  <c r="F212"/>
  <c r="F210"/>
  <c r="F208"/>
  <c r="F206"/>
  <c r="F203"/>
  <c r="F201"/>
  <c r="F199"/>
  <c r="F196"/>
  <c r="F194"/>
  <c r="F192"/>
  <c r="F189"/>
  <c r="F406"/>
  <c r="F404"/>
  <c r="F402"/>
  <c r="F399"/>
  <c r="F397"/>
  <c r="F395"/>
  <c r="F392"/>
  <c r="F390"/>
  <c r="F388"/>
  <c r="F385"/>
  <c r="F382"/>
  <c r="F380"/>
  <c r="F377"/>
  <c r="F375"/>
  <c r="F373"/>
  <c r="F370"/>
  <c r="F368"/>
  <c r="F366"/>
  <c r="F363"/>
  <c r="F361"/>
  <c r="F358"/>
  <c r="F325"/>
  <c r="F322"/>
  <c r="F320"/>
  <c r="F318"/>
  <c r="F316"/>
  <c r="F314"/>
  <c r="F311"/>
  <c r="F309"/>
  <c r="F307"/>
  <c r="F304"/>
  <c r="F302"/>
  <c r="F300"/>
  <c r="F298"/>
  <c r="F290"/>
  <c r="F288"/>
  <c r="F286"/>
  <c r="F283"/>
  <c r="F281"/>
  <c r="F278"/>
  <c r="F276"/>
  <c r="F274"/>
  <c r="F271"/>
  <c r="F269"/>
  <c r="F267"/>
  <c r="F264"/>
  <c r="F262"/>
  <c r="F260"/>
  <c r="F257"/>
  <c r="F255"/>
  <c r="F253"/>
  <c r="F250"/>
  <c r="F247"/>
  <c r="F245"/>
  <c r="F243"/>
  <c r="F240"/>
  <c r="F238"/>
  <c r="F236"/>
  <c r="F234"/>
  <c r="F231"/>
  <c r="F229"/>
  <c r="F227"/>
  <c r="F225"/>
  <c r="F218"/>
  <c r="F216"/>
  <c r="F213"/>
  <c r="F211"/>
  <c r="F209"/>
  <c r="F207"/>
  <c r="F204"/>
  <c r="F202"/>
  <c r="F200"/>
  <c r="F198"/>
  <c r="F195"/>
  <c r="F193"/>
  <c r="F190"/>
  <c r="F188"/>
  <c r="F186"/>
  <c r="F184"/>
  <c r="F181"/>
  <c r="F179"/>
  <c r="F177"/>
  <c r="F174"/>
  <c r="F172"/>
  <c r="F170"/>
  <c r="F168"/>
  <c r="F166"/>
  <c r="F163"/>
  <c r="F161"/>
  <c r="F159"/>
  <c r="F157"/>
  <c r="F155"/>
  <c r="F153"/>
  <c r="F151"/>
  <c r="F149"/>
  <c r="F147"/>
  <c r="F145"/>
  <c r="F143"/>
  <c r="F141"/>
  <c r="F139"/>
  <c r="F137"/>
  <c r="F135"/>
  <c r="F132"/>
  <c r="F130"/>
  <c r="F128"/>
  <c r="F126"/>
  <c r="F124"/>
  <c r="F122"/>
  <c r="F119"/>
  <c r="F117"/>
  <c r="F115"/>
  <c r="F113"/>
  <c r="F111"/>
  <c r="F109"/>
  <c r="F107"/>
  <c r="F105"/>
  <c r="F103"/>
  <c r="F101"/>
  <c r="F99"/>
  <c r="F97"/>
  <c r="F95"/>
  <c r="F93"/>
  <c r="F91"/>
  <c r="F89"/>
  <c r="F87"/>
  <c r="F84"/>
  <c r="F82"/>
  <c r="F80"/>
  <c r="F78"/>
  <c r="F76"/>
  <c r="F74"/>
  <c r="F71"/>
  <c r="F69"/>
  <c r="F67"/>
  <c r="F65"/>
  <c r="F63"/>
  <c r="F61"/>
  <c r="F58"/>
  <c r="F56"/>
  <c r="F54"/>
  <c r="F52"/>
  <c r="F50"/>
  <c r="F48"/>
  <c r="F45"/>
  <c r="F43"/>
  <c r="F41"/>
  <c r="F39"/>
  <c r="F36"/>
  <c r="F34"/>
  <c r="F32"/>
  <c r="F30"/>
  <c r="F28"/>
  <c r="F26"/>
  <c r="F23"/>
  <c r="F21"/>
  <c r="F19"/>
  <c r="F17"/>
  <c r="F14"/>
  <c r="F12"/>
  <c r="F10"/>
  <c r="F8"/>
  <c r="D22" i="4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21"/>
  <c r="D17" i="2" l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16"/>
  <c r="C1" i="3"/>
  <c r="C2"/>
  <c r="C4"/>
  <c r="A6"/>
</calcChain>
</file>

<file path=xl/connections.xml><?xml version="1.0" encoding="utf-8"?>
<connections xmlns="http://schemas.openxmlformats.org/spreadsheetml/2006/main">
  <connection id="1" keepAlive="1" name="Cube Contribution" description="Créé par le menu Oléap le 27/06/2017 à 16h42." type="5" refreshedVersion="3" savePassword="1">
    <dbPr connection="Provider=MSOLAP.3;Persist Security Info=True;Initial Catalog=BIFrance;Data Source=r2frchlecdb02;Extended Properties=&quot;Client Cache Size=25&quot;;Auto Synch Period=10000;MDX Compatibility=1;Safety Options=2;MDX Missing Member Mode=Error" command="Contribution" commandType="1"/>
    <olapPr sendLocale="1" rowDrillCount="1000"/>
  </connection>
</connections>
</file>

<file path=xl/sharedStrings.xml><?xml version="1.0" encoding="utf-8"?>
<sst xmlns="http://schemas.openxmlformats.org/spreadsheetml/2006/main" count="2446" uniqueCount="1019">
  <si>
    <t>H3F/P20</t>
  </si>
  <si>
    <t>H3F/P25</t>
  </si>
  <si>
    <t>H3F/PB16</t>
  </si>
  <si>
    <t>H3F/PB20</t>
  </si>
  <si>
    <t>H3F/PB25</t>
  </si>
  <si>
    <t>H3P16</t>
  </si>
  <si>
    <t>H3P20</t>
  </si>
  <si>
    <t>H3P25</t>
  </si>
  <si>
    <t>H3P32</t>
  </si>
  <si>
    <t>H3P40</t>
  </si>
  <si>
    <t>H3P50</t>
  </si>
  <si>
    <t>H3P63</t>
  </si>
  <si>
    <t>H4C20</t>
  </si>
  <si>
    <t>H4C25</t>
  </si>
  <si>
    <t>H4C32</t>
  </si>
  <si>
    <t>H4C40</t>
  </si>
  <si>
    <t>H4C50</t>
  </si>
  <si>
    <t>H4C63</t>
  </si>
  <si>
    <t>H4GL16</t>
  </si>
  <si>
    <t>H4GL20</t>
  </si>
  <si>
    <t>H4GL25</t>
  </si>
  <si>
    <t>H4GP16</t>
  </si>
  <si>
    <t>H4GP20</t>
  </si>
  <si>
    <t>H4GP25</t>
  </si>
  <si>
    <t>H4M110</t>
  </si>
  <si>
    <t>H4M125</t>
  </si>
  <si>
    <t>H4M16</t>
  </si>
  <si>
    <t>H4M160</t>
  </si>
  <si>
    <t>H4M20</t>
  </si>
  <si>
    <t>H4M25</t>
  </si>
  <si>
    <t>H4M32</t>
  </si>
  <si>
    <t>H4M40</t>
  </si>
  <si>
    <t>H4M50</t>
  </si>
  <si>
    <t>H4M63</t>
  </si>
  <si>
    <t>H4M75</t>
  </si>
  <si>
    <t>H4M90</t>
  </si>
  <si>
    <t>H4MI3212</t>
  </si>
  <si>
    <t>H4MI4012</t>
  </si>
  <si>
    <t>H4MI5012</t>
  </si>
  <si>
    <t>H4MI6312</t>
  </si>
  <si>
    <t>H8M110</t>
  </si>
  <si>
    <t>H8M125</t>
  </si>
  <si>
    <t>H8M16</t>
  </si>
  <si>
    <t>H8M160</t>
  </si>
  <si>
    <t>H8M20</t>
  </si>
  <si>
    <t>H8M25</t>
  </si>
  <si>
    <t>H8M32</t>
  </si>
  <si>
    <t>H8M40</t>
  </si>
  <si>
    <t>H8M50</t>
  </si>
  <si>
    <t>H8M63</t>
  </si>
  <si>
    <t>H8M75</t>
  </si>
  <si>
    <t>H8M90</t>
  </si>
  <si>
    <t>HBO110</t>
  </si>
  <si>
    <t>HBO125</t>
  </si>
  <si>
    <t>HBO16</t>
  </si>
  <si>
    <t>HBO160</t>
  </si>
  <si>
    <t>HBO20</t>
  </si>
  <si>
    <t>HBO25</t>
  </si>
  <si>
    <t>HBO32</t>
  </si>
  <si>
    <t>HBO40</t>
  </si>
  <si>
    <t>HBO50</t>
  </si>
  <si>
    <t>HBO63</t>
  </si>
  <si>
    <t>HBO75</t>
  </si>
  <si>
    <t>HBO90</t>
  </si>
  <si>
    <t>HCS110</t>
  </si>
  <si>
    <t>HCS125</t>
  </si>
  <si>
    <t>HCS160</t>
  </si>
  <si>
    <t>HCS25</t>
  </si>
  <si>
    <t>HCS32</t>
  </si>
  <si>
    <t>HCS40</t>
  </si>
  <si>
    <t>HCS50</t>
  </si>
  <si>
    <t>HCS63</t>
  </si>
  <si>
    <t>HCS75</t>
  </si>
  <si>
    <t>HCS90</t>
  </si>
  <si>
    <t>HDC16</t>
  </si>
  <si>
    <t>HDC20</t>
  </si>
  <si>
    <t>HDC25</t>
  </si>
  <si>
    <t>HDC32</t>
  </si>
  <si>
    <t>HDC40</t>
  </si>
  <si>
    <t>HDC50</t>
  </si>
  <si>
    <t>HEA20</t>
  </si>
  <si>
    <t>HEA25</t>
  </si>
  <si>
    <t>HEA32</t>
  </si>
  <si>
    <t>HEA40</t>
  </si>
  <si>
    <t>HEA50</t>
  </si>
  <si>
    <t>HEA63</t>
  </si>
  <si>
    <t>HEAL16</t>
  </si>
  <si>
    <t>HEAL20</t>
  </si>
  <si>
    <t>HEAL25</t>
  </si>
  <si>
    <t>HEAL32</t>
  </si>
  <si>
    <t>HEAL40</t>
  </si>
  <si>
    <t>HEAL50</t>
  </si>
  <si>
    <t>HEAL63</t>
  </si>
  <si>
    <t>HEAL75</t>
  </si>
  <si>
    <t>HEAL90</t>
  </si>
  <si>
    <t>HEAS20</t>
  </si>
  <si>
    <t>HEB16</t>
  </si>
  <si>
    <t>HEB25</t>
  </si>
  <si>
    <t>HEB32</t>
  </si>
  <si>
    <t>HEB40</t>
  </si>
  <si>
    <t>HEB50</t>
  </si>
  <si>
    <t>HEBL16</t>
  </si>
  <si>
    <t>HEBL20</t>
  </si>
  <si>
    <t>HEBL25</t>
  </si>
  <si>
    <t>HEBL32</t>
  </si>
  <si>
    <t>HEBL40</t>
  </si>
  <si>
    <t>HEBL50</t>
  </si>
  <si>
    <t>HMA110</t>
  </si>
  <si>
    <t>HMA125</t>
  </si>
  <si>
    <t>HMA16</t>
  </si>
  <si>
    <t>HMA160</t>
  </si>
  <si>
    <t>HMA20</t>
  </si>
  <si>
    <t>HMA25</t>
  </si>
  <si>
    <t>HMA32</t>
  </si>
  <si>
    <t>HMA40</t>
  </si>
  <si>
    <t>HMA50</t>
  </si>
  <si>
    <t>HMA63</t>
  </si>
  <si>
    <t>HMA75</t>
  </si>
  <si>
    <t>HMA90</t>
  </si>
  <si>
    <t>HMI16</t>
  </si>
  <si>
    <t>HMI20</t>
  </si>
  <si>
    <t>HMI25</t>
  </si>
  <si>
    <t>HMI32</t>
  </si>
  <si>
    <t>HMM20</t>
  </si>
  <si>
    <t>HMM25</t>
  </si>
  <si>
    <t>HMM32</t>
  </si>
  <si>
    <t>HMM40</t>
  </si>
  <si>
    <t>HMM50</t>
  </si>
  <si>
    <t>HMM63</t>
  </si>
  <si>
    <t>HMML16</t>
  </si>
  <si>
    <t>HMML20</t>
  </si>
  <si>
    <t>HMML25</t>
  </si>
  <si>
    <t>HMML32</t>
  </si>
  <si>
    <t>HMML40</t>
  </si>
  <si>
    <t>HMML50</t>
  </si>
  <si>
    <t>HMML63</t>
  </si>
  <si>
    <t>HMML75</t>
  </si>
  <si>
    <t>HMML90</t>
  </si>
  <si>
    <t>HMMS20</t>
  </si>
  <si>
    <t>HRD11/50</t>
  </si>
  <si>
    <t>HRD11/63</t>
  </si>
  <si>
    <t>HRD11/75</t>
  </si>
  <si>
    <t>HRD12/90</t>
  </si>
  <si>
    <t>HRD16/11</t>
  </si>
  <si>
    <t>HRD16/12</t>
  </si>
  <si>
    <t>HRD16/75</t>
  </si>
  <si>
    <t>HRD16/90</t>
  </si>
  <si>
    <t>HRD25/16</t>
  </si>
  <si>
    <t>HRD32/16</t>
  </si>
  <si>
    <t>HRD32/20</t>
  </si>
  <si>
    <t>HRD40/16</t>
  </si>
  <si>
    <t>HRD40/20</t>
  </si>
  <si>
    <t>HRD40/25</t>
  </si>
  <si>
    <t>HRD50/20</t>
  </si>
  <si>
    <t>HRD50/25</t>
  </si>
  <si>
    <t>HRD50/32</t>
  </si>
  <si>
    <t>HRD63/20</t>
  </si>
  <si>
    <t>HRD63/25</t>
  </si>
  <si>
    <t>HRD63/32</t>
  </si>
  <si>
    <t>HRD63/40</t>
  </si>
  <si>
    <t>HRD75/20</t>
  </si>
  <si>
    <t>HRD75/25</t>
  </si>
  <si>
    <t>HRD75/32</t>
  </si>
  <si>
    <t>HRD75/40</t>
  </si>
  <si>
    <t>HRD75/50</t>
  </si>
  <si>
    <t>HRD90/25</t>
  </si>
  <si>
    <t>HRD90/32</t>
  </si>
  <si>
    <t>HRD90/40</t>
  </si>
  <si>
    <t>HRD90/50</t>
  </si>
  <si>
    <t>HRD90/63</t>
  </si>
  <si>
    <t>HRDC1263</t>
  </si>
  <si>
    <t>HRDC1275</t>
  </si>
  <si>
    <t>HRDC1611</t>
  </si>
  <si>
    <t>HRDC1612</t>
  </si>
  <si>
    <t>HRDC9025</t>
  </si>
  <si>
    <t>HRDC9032</t>
  </si>
  <si>
    <t>HRS110</t>
  </si>
  <si>
    <t>HRS125</t>
  </si>
  <si>
    <t>HRS20</t>
  </si>
  <si>
    <t>HRS25</t>
  </si>
  <si>
    <t>HRS32</t>
  </si>
  <si>
    <t>HRS40</t>
  </si>
  <si>
    <t>HRS50</t>
  </si>
  <si>
    <t>HRS63</t>
  </si>
  <si>
    <t>HRS75</t>
  </si>
  <si>
    <t>HRS90</t>
  </si>
  <si>
    <t>HTE110</t>
  </si>
  <si>
    <t>HTE125</t>
  </si>
  <si>
    <t>HTE16</t>
  </si>
  <si>
    <t>HTE160</t>
  </si>
  <si>
    <t>HTE20</t>
  </si>
  <si>
    <t>HTE25</t>
  </si>
  <si>
    <t>HTE32</t>
  </si>
  <si>
    <t>HTE40</t>
  </si>
  <si>
    <t>HTE50</t>
  </si>
  <si>
    <t>HTE63</t>
  </si>
  <si>
    <t>HTE75</t>
  </si>
  <si>
    <t>HTE90</t>
  </si>
  <si>
    <t>HTG16</t>
  </si>
  <si>
    <t>HTG20</t>
  </si>
  <si>
    <t>HTG25</t>
  </si>
  <si>
    <t>HTGR4034</t>
  </si>
  <si>
    <t>HTGR5034</t>
  </si>
  <si>
    <t>HTGR6334</t>
  </si>
  <si>
    <t>HTGRL3212</t>
  </si>
  <si>
    <t>HTGRL3234</t>
  </si>
  <si>
    <t>HTGRL4012</t>
  </si>
  <si>
    <t>HTGRL4034</t>
  </si>
  <si>
    <t>HTGRL5012</t>
  </si>
  <si>
    <t>HTGRL5034</t>
  </si>
  <si>
    <t>HTGRL6312</t>
  </si>
  <si>
    <t>HTGRL6334</t>
  </si>
  <si>
    <t>HTR11/40</t>
  </si>
  <si>
    <t>HTR11/50</t>
  </si>
  <si>
    <t>HTR11/63</t>
  </si>
  <si>
    <t>HTR11/75</t>
  </si>
  <si>
    <t>HTR11/90</t>
  </si>
  <si>
    <t>HTR20/16</t>
  </si>
  <si>
    <t>HTR25/16</t>
  </si>
  <si>
    <t>HTR25/20</t>
  </si>
  <si>
    <t>HTR32/16</t>
  </si>
  <si>
    <t>HTR32/20</t>
  </si>
  <si>
    <t>HTR32/25</t>
  </si>
  <si>
    <t>HTR40/20</t>
  </si>
  <si>
    <t>HTR40/25</t>
  </si>
  <si>
    <t>HTR40/32</t>
  </si>
  <si>
    <t>HTR50/20</t>
  </si>
  <si>
    <t>HTR50/25</t>
  </si>
  <si>
    <t>HTR50/32</t>
  </si>
  <si>
    <t>HTR50/40</t>
  </si>
  <si>
    <t>HTR63/20</t>
  </si>
  <si>
    <t>HTR63/25</t>
  </si>
  <si>
    <t>HTR63/32</t>
  </si>
  <si>
    <t>HTR63/40</t>
  </si>
  <si>
    <t>HTR63/50</t>
  </si>
  <si>
    <t>HTR75/20</t>
  </si>
  <si>
    <t>HTR75/25</t>
  </si>
  <si>
    <t>HTR75/32</t>
  </si>
  <si>
    <t>HTR75/40</t>
  </si>
  <si>
    <t>HTR75/50</t>
  </si>
  <si>
    <t>HTR75/63</t>
  </si>
  <si>
    <t>HTR90/32</t>
  </si>
  <si>
    <t>HTR90/40</t>
  </si>
  <si>
    <t>HTR90/50</t>
  </si>
  <si>
    <t>HTR90/63</t>
  </si>
  <si>
    <t>HTR90/75</t>
  </si>
  <si>
    <t>H12K16</t>
  </si>
  <si>
    <t>H12K20</t>
  </si>
  <si>
    <t>H12K25</t>
  </si>
  <si>
    <t>H12K32</t>
  </si>
  <si>
    <t>H12K40</t>
  </si>
  <si>
    <t>H12K50</t>
  </si>
  <si>
    <t>H12K63</t>
  </si>
  <si>
    <t>H12K75</t>
  </si>
  <si>
    <t>H12K90</t>
  </si>
  <si>
    <t>H3F/L16</t>
  </si>
  <si>
    <t>H3F/L20</t>
  </si>
  <si>
    <t>H3F/L25</t>
  </si>
  <si>
    <t>H3F/L32</t>
  </si>
  <si>
    <t>H3F/L40</t>
  </si>
  <si>
    <t>H3F/L50</t>
  </si>
  <si>
    <t>H3F/L63</t>
  </si>
  <si>
    <t>H3G/L16</t>
  </si>
  <si>
    <t>H3G/L20</t>
  </si>
  <si>
    <t>H3G/L25</t>
  </si>
  <si>
    <t>H3G/L32</t>
  </si>
  <si>
    <t>H3G/L40</t>
  </si>
  <si>
    <t>H3G/L50</t>
  </si>
  <si>
    <t>H3G/L63</t>
  </si>
  <si>
    <t>H6K16</t>
  </si>
  <si>
    <t>H6K20</t>
  </si>
  <si>
    <t>H6K25</t>
  </si>
  <si>
    <t>H6K32</t>
  </si>
  <si>
    <t>H6K40</t>
  </si>
  <si>
    <t>H6K50</t>
  </si>
  <si>
    <t>H6K63</t>
  </si>
  <si>
    <t>H6K75</t>
  </si>
  <si>
    <t>H6K90</t>
  </si>
  <si>
    <t>HCOMP32</t>
  </si>
  <si>
    <t>HCOMP40</t>
  </si>
  <si>
    <t>HCOMP50</t>
  </si>
  <si>
    <t>HCOMP63</t>
  </si>
  <si>
    <t>HDR16</t>
  </si>
  <si>
    <t>HDR20</t>
  </si>
  <si>
    <t>HDR25</t>
  </si>
  <si>
    <t>HDR32</t>
  </si>
  <si>
    <t>HDR40</t>
  </si>
  <si>
    <t>HDR50</t>
  </si>
  <si>
    <t>HFT25</t>
  </si>
  <si>
    <t>HFT32</t>
  </si>
  <si>
    <t>HMC16</t>
  </si>
  <si>
    <t>HMC20</t>
  </si>
  <si>
    <t>HMC25</t>
  </si>
  <si>
    <t>HMC32</t>
  </si>
  <si>
    <t>HMC40</t>
  </si>
  <si>
    <t>HMC50</t>
  </si>
  <si>
    <t>HMC63</t>
  </si>
  <si>
    <t>HMC75</t>
  </si>
  <si>
    <t>HMIL110/12</t>
  </si>
  <si>
    <t>HMIL110/34</t>
  </si>
  <si>
    <t>HPTF25</t>
  </si>
  <si>
    <t>HPTF32</t>
  </si>
  <si>
    <t>HPTF40</t>
  </si>
  <si>
    <t>HPTF50</t>
  </si>
  <si>
    <t>HPTF63</t>
  </si>
  <si>
    <t>HTGRL2512</t>
  </si>
  <si>
    <t>HTIL125/12</t>
  </si>
  <si>
    <t>HTIL160/12</t>
  </si>
  <si>
    <t>HTIL75/12</t>
  </si>
  <si>
    <t>HTIL90/12</t>
  </si>
  <si>
    <t>COMP110</t>
  </si>
  <si>
    <t>COMP125</t>
  </si>
  <si>
    <t>COMP160</t>
  </si>
  <si>
    <t>COMP200</t>
  </si>
  <si>
    <t>COMP40</t>
  </si>
  <si>
    <t>COMP50</t>
  </si>
  <si>
    <t>COMP63</t>
  </si>
  <si>
    <t>COMP75</t>
  </si>
  <si>
    <t>COMP90</t>
  </si>
  <si>
    <t>DG750</t>
  </si>
  <si>
    <t>DG760</t>
  </si>
  <si>
    <t>DGSF250</t>
  </si>
  <si>
    <t>DGSF50</t>
  </si>
  <si>
    <t>DGSF60</t>
  </si>
  <si>
    <t>DGSF90</t>
  </si>
  <si>
    <t>HKITCOMP110</t>
  </si>
  <si>
    <t>HKITCOMP125</t>
  </si>
  <si>
    <t>HKITCOMP160</t>
  </si>
  <si>
    <t>HKITCOMP40</t>
  </si>
  <si>
    <t>HKITCOMP50</t>
  </si>
  <si>
    <t>HKITCOMP63</t>
  </si>
  <si>
    <t>HKITCOMP75</t>
  </si>
  <si>
    <t>HKITCOMP90</t>
  </si>
  <si>
    <t>HRR40</t>
  </si>
  <si>
    <t>HRR50</t>
  </si>
  <si>
    <t>HRR63</t>
  </si>
  <si>
    <t>HRR75</t>
  </si>
  <si>
    <t>HRR90</t>
  </si>
  <si>
    <t>HRRL16</t>
  </si>
  <si>
    <t>HRRL20</t>
  </si>
  <si>
    <t>HRRL25</t>
  </si>
  <si>
    <t>HRRL32</t>
  </si>
  <si>
    <t>HRRL40</t>
  </si>
  <si>
    <t>HRRL50</t>
  </si>
  <si>
    <t>HRRL63</t>
  </si>
  <si>
    <t>KITH4MI3212</t>
  </si>
  <si>
    <t>KITH4MI4012</t>
  </si>
  <si>
    <t>KITH4MI5012</t>
  </si>
  <si>
    <t>KITH4MI6312</t>
  </si>
  <si>
    <t>KITHMI16</t>
  </si>
  <si>
    <t>KITHMI20</t>
  </si>
  <si>
    <t>KITHMI25</t>
  </si>
  <si>
    <t>KITHMI32</t>
  </si>
  <si>
    <t>KITHMIL11012</t>
  </si>
  <si>
    <t>KITHTGRL2512</t>
  </si>
  <si>
    <t>KITHTGRL3212</t>
  </si>
  <si>
    <t>KITHTGRL4012</t>
  </si>
  <si>
    <t>KITHTGRL5012</t>
  </si>
  <si>
    <t>KITHTGRL6312</t>
  </si>
  <si>
    <t>KITHTIL12512</t>
  </si>
  <si>
    <t>KITHTIL16012</t>
  </si>
  <si>
    <t>KITHTIL7512</t>
  </si>
  <si>
    <t>KITHTIL9012</t>
  </si>
  <si>
    <t>SF1632</t>
  </si>
  <si>
    <t>THT2516</t>
  </si>
  <si>
    <t>THT3216</t>
  </si>
  <si>
    <t>THT4016</t>
  </si>
  <si>
    <t>THT5016</t>
  </si>
  <si>
    <t>THT6325</t>
  </si>
  <si>
    <t>TUBHT110</t>
  </si>
  <si>
    <t>TUBHT125</t>
  </si>
  <si>
    <t>TUBHT160</t>
  </si>
  <si>
    <t>TUBHT163</t>
  </si>
  <si>
    <t>TUBHT203</t>
  </si>
  <si>
    <t>TUBHT253</t>
  </si>
  <si>
    <t>TUBHT323</t>
  </si>
  <si>
    <t>TUBHT403</t>
  </si>
  <si>
    <t>TUBHT503</t>
  </si>
  <si>
    <t>TUBHT63</t>
  </si>
  <si>
    <t>TUBHT75</t>
  </si>
  <si>
    <t>TUBHT90</t>
  </si>
  <si>
    <t>HCB3P20</t>
  </si>
  <si>
    <t>HCB3P25</t>
  </si>
  <si>
    <t>HCB3P32</t>
  </si>
  <si>
    <t>HCB3P40</t>
  </si>
  <si>
    <t>HCBS50</t>
  </si>
  <si>
    <t>HCBS63</t>
  </si>
  <si>
    <t>VHFEP110</t>
  </si>
  <si>
    <t>VHFEP75</t>
  </si>
  <si>
    <t>VHFEP90</t>
  </si>
  <si>
    <t>COLVHCEP16</t>
  </si>
  <si>
    <t>COLVHCEP20</t>
  </si>
  <si>
    <t>COLVHCEP25</t>
  </si>
  <si>
    <t>COLVHCEP32</t>
  </si>
  <si>
    <t>COLVHCEP40</t>
  </si>
  <si>
    <t>COLVHCEP50</t>
  </si>
  <si>
    <t>COLVHCEP63</t>
  </si>
  <si>
    <t>ECRVHCEP25</t>
  </si>
  <si>
    <t>ECRVHCEP32</t>
  </si>
  <si>
    <t>ECRVHCEP40</t>
  </si>
  <si>
    <t>ECRVHCEP50</t>
  </si>
  <si>
    <t>ECRVHCEP63</t>
  </si>
  <si>
    <t>VHCEP16</t>
  </si>
  <si>
    <t>VHCEP20</t>
  </si>
  <si>
    <t>VHCEP25</t>
  </si>
  <si>
    <t>VHCEP32</t>
  </si>
  <si>
    <t>VHCEP40</t>
  </si>
  <si>
    <t>VHCEP50</t>
  </si>
  <si>
    <t>VHCEP63</t>
  </si>
  <si>
    <t>TUHTAF110</t>
  </si>
  <si>
    <t>TUHTAF125</t>
  </si>
  <si>
    <t>TUHTAF16</t>
  </si>
  <si>
    <t>TUHTAF160</t>
  </si>
  <si>
    <t>TUHTAF20</t>
  </si>
  <si>
    <t>TUHTAF25</t>
  </si>
  <si>
    <t>TUHTAF32</t>
  </si>
  <si>
    <t>TUHTAF40</t>
  </si>
  <si>
    <t>TUHTAF50</t>
  </si>
  <si>
    <t>TUHTAF63</t>
  </si>
  <si>
    <t>TUHTAF75</t>
  </si>
  <si>
    <t>TUHTAF90</t>
  </si>
  <si>
    <t>HEC110</t>
  </si>
  <si>
    <t>HEC110FF</t>
  </si>
  <si>
    <t>HEC125</t>
  </si>
  <si>
    <t>HEC125FF</t>
  </si>
  <si>
    <t>HEC160</t>
  </si>
  <si>
    <t>HEC160FF</t>
  </si>
  <si>
    <t>HEC200FF</t>
  </si>
  <si>
    <t>HEC5FF</t>
  </si>
  <si>
    <t>HEC6FF</t>
  </si>
  <si>
    <t>HEC8FF</t>
  </si>
  <si>
    <t>HECO5FF</t>
  </si>
  <si>
    <t>HECS110FF</t>
  </si>
  <si>
    <t>HECS125FF</t>
  </si>
  <si>
    <t>HECS160FF</t>
  </si>
  <si>
    <t>HECS200FF</t>
  </si>
  <si>
    <t>HECS75FF</t>
  </si>
  <si>
    <t>HECS90FF</t>
  </si>
  <si>
    <t>HEMG110</t>
  </si>
  <si>
    <t>HEMG125</t>
  </si>
  <si>
    <t>HER110/40</t>
  </si>
  <si>
    <t>HER110/50</t>
  </si>
  <si>
    <t>HER125/110</t>
  </si>
  <si>
    <t>HYT40</t>
  </si>
  <si>
    <t>HYT50</t>
  </si>
  <si>
    <t>HYT63</t>
  </si>
  <si>
    <t>HE12K110</t>
  </si>
  <si>
    <t>HE18K110</t>
  </si>
  <si>
    <t>HE24K110</t>
  </si>
  <si>
    <t>HECR11/50</t>
  </si>
  <si>
    <t>HECR11/75</t>
  </si>
  <si>
    <t>HECR12/11</t>
  </si>
  <si>
    <t>HECR12/50</t>
  </si>
  <si>
    <t>HECR12/75</t>
  </si>
  <si>
    <t>HECR16/11</t>
  </si>
  <si>
    <t>HECR16/12</t>
  </si>
  <si>
    <t>HECR75/50</t>
  </si>
  <si>
    <t>HEMR110</t>
  </si>
  <si>
    <t>HESI1110</t>
  </si>
  <si>
    <t>HESI1111</t>
  </si>
  <si>
    <t>HESI1212</t>
  </si>
  <si>
    <t>HESI4040</t>
  </si>
  <si>
    <t>HESI5050</t>
  </si>
  <si>
    <t>HESI6363</t>
  </si>
  <si>
    <t>HESI7575</t>
  </si>
  <si>
    <t>HESI9080</t>
  </si>
  <si>
    <t>HESIPH110</t>
  </si>
  <si>
    <t>HESIPHV110</t>
  </si>
  <si>
    <t>HET110</t>
  </si>
  <si>
    <t>HETT110</t>
  </si>
  <si>
    <t>HETT125</t>
  </si>
  <si>
    <t>HETT160</t>
  </si>
  <si>
    <t>HETV11</t>
  </si>
  <si>
    <t>HETV125</t>
  </si>
  <si>
    <t>HETV160</t>
  </si>
  <si>
    <t>HETV75</t>
  </si>
  <si>
    <t>HETV90</t>
  </si>
  <si>
    <t>HJD110</t>
  </si>
  <si>
    <t>HJD125</t>
  </si>
  <si>
    <t>HJD160</t>
  </si>
  <si>
    <t>TUBHE1101M</t>
  </si>
  <si>
    <t>TUBHE110</t>
  </si>
  <si>
    <t>TUBHE125</t>
  </si>
  <si>
    <t>TUBHE160</t>
  </si>
  <si>
    <t>TUBHE200</t>
  </si>
  <si>
    <t>HESG110</t>
  </si>
  <si>
    <t>Étiquettes de lignes</t>
  </si>
  <si>
    <t>Girpi</t>
  </si>
  <si>
    <t>Total général</t>
  </si>
  <si>
    <t>Étiquettes de colonnes</t>
  </si>
  <si>
    <t>2017</t>
  </si>
  <si>
    <t>STD_5_4899 - *TOTAL HTA MARRON</t>
  </si>
  <si>
    <t>STD_5_4959 - *TOTAL HTA-E</t>
  </si>
  <si>
    <t>ECRVHCEP20</t>
  </si>
  <si>
    <t>H4M200</t>
  </si>
  <si>
    <t>H8M200</t>
  </si>
  <si>
    <t>HCS125NAP</t>
  </si>
  <si>
    <t>HCS160NAP</t>
  </si>
  <si>
    <t>HCS200NAP</t>
  </si>
  <si>
    <t>HEA20M</t>
  </si>
  <si>
    <t>HEA25M</t>
  </si>
  <si>
    <t>HEA40M</t>
  </si>
  <si>
    <t>HEA50M</t>
  </si>
  <si>
    <t>HEA63M</t>
  </si>
  <si>
    <t>HEAS25</t>
  </si>
  <si>
    <t>HEAS32</t>
  </si>
  <si>
    <t>HMA200NAP</t>
  </si>
  <si>
    <t>HMMS25</t>
  </si>
  <si>
    <t>HMMS32</t>
  </si>
  <si>
    <t>HPFO50</t>
  </si>
  <si>
    <t>HRD11/50NAP</t>
  </si>
  <si>
    <t>HRD11/63NAP</t>
  </si>
  <si>
    <t>HRD11/75NAP</t>
  </si>
  <si>
    <t>HRD12/90NAP</t>
  </si>
  <si>
    <t>HRD16/12NAP</t>
  </si>
  <si>
    <t>HRD16/75NAP</t>
  </si>
  <si>
    <t>HRD16/90NAP</t>
  </si>
  <si>
    <t>HRDC1611NAP</t>
  </si>
  <si>
    <t>HRDC1612NAP</t>
  </si>
  <si>
    <t>HRS125NAP</t>
  </si>
  <si>
    <t>HTE200</t>
  </si>
  <si>
    <t>HUM20</t>
  </si>
  <si>
    <t>HUM25</t>
  </si>
  <si>
    <t>HUM32</t>
  </si>
  <si>
    <t>HUM40</t>
  </si>
  <si>
    <t>POVHCEP20</t>
  </si>
  <si>
    <t>POVHCEP25</t>
  </si>
  <si>
    <t>POVHCEP32</t>
  </si>
  <si>
    <t>POVHCEPB32</t>
  </si>
  <si>
    <t>RG-4000</t>
  </si>
  <si>
    <t>RG-4001</t>
  </si>
  <si>
    <t>RG-4002</t>
  </si>
  <si>
    <t>RG-4012</t>
  </si>
  <si>
    <t>RG-4020</t>
  </si>
  <si>
    <t>RG-4022</t>
  </si>
  <si>
    <t>RG-4032</t>
  </si>
  <si>
    <t>SP-4000</t>
  </si>
  <si>
    <t>SP-4001</t>
  </si>
  <si>
    <t>VH03C75NAP</t>
  </si>
  <si>
    <t>VH03C90NAP</t>
  </si>
  <si>
    <t>HMA200</t>
  </si>
  <si>
    <t>HRS200</t>
  </si>
  <si>
    <t>RG-4040</t>
  </si>
  <si>
    <t>RG-4041</t>
  </si>
  <si>
    <t>RG-4042</t>
  </si>
  <si>
    <t>RG-4043</t>
  </si>
  <si>
    <t>SP-4040</t>
  </si>
  <si>
    <t>Coût revient société</t>
  </si>
  <si>
    <t>Total Coût revient société</t>
  </si>
  <si>
    <t>Total Equivalent Quantité Vrac</t>
  </si>
  <si>
    <t>Equivalent Quantité Vrac</t>
  </si>
  <si>
    <t>2016</t>
  </si>
  <si>
    <t>CNL1</t>
  </si>
  <si>
    <t>CNL112</t>
  </si>
  <si>
    <t>CNL114</t>
  </si>
  <si>
    <t>CNL12</t>
  </si>
  <si>
    <t>CNL2</t>
  </si>
  <si>
    <t>CNL34</t>
  </si>
  <si>
    <t>HPFO32</t>
  </si>
  <si>
    <t>HPFO40</t>
  </si>
  <si>
    <t>HPFO63</t>
  </si>
  <si>
    <t>KITHCOMP32</t>
  </si>
  <si>
    <t>KITHCOMP50</t>
  </si>
  <si>
    <t>POVHCEP50</t>
  </si>
  <si>
    <t>POVHCEP63</t>
  </si>
  <si>
    <t>SP-4012</t>
  </si>
  <si>
    <t>HESG160</t>
  </si>
  <si>
    <t>SP-4041</t>
  </si>
  <si>
    <t xml:space="preserve">Переходники редукционные удлиненные </t>
  </si>
  <si>
    <t xml:space="preserve">Переходники редукционные короткие </t>
  </si>
  <si>
    <t>Муфты комбинированные с наружней резьбой (латунь)</t>
  </si>
  <si>
    <t>Переходники комбинированные с наружней резьбой</t>
  </si>
  <si>
    <t>Тройники-адаптеры для подключения манометра (латунь)</t>
  </si>
  <si>
    <t>Ремонтные накладки</t>
  </si>
  <si>
    <t>Муфты комбинированные с внутренней резьбой (латунь)</t>
  </si>
  <si>
    <t>Муфты комбинированные разъемные с наружней резьбой (латунь)</t>
  </si>
  <si>
    <t>Муфты комбинированные разъемные (пластик)</t>
  </si>
  <si>
    <t>Муфты комбинированные разъемные с наружней резьбой (пластик)</t>
  </si>
  <si>
    <t>Резьбовые вставки</t>
  </si>
  <si>
    <t xml:space="preserve">Бурты под фланцы бесшовные </t>
  </si>
  <si>
    <t>Муфты комбинированные с внутренней резьбой (нержавеющая сталь)</t>
  </si>
  <si>
    <t>Муфты комбинированные с внутренней резьбой (пластик, усил.металл)</t>
  </si>
  <si>
    <t>Ниппели клеевые</t>
  </si>
  <si>
    <t>Муфты с накидной гайкой с внутренней резьбой (латунь) и уплотнением из EPDM</t>
  </si>
  <si>
    <t>Заглушки</t>
  </si>
  <si>
    <t>Артикул</t>
  </si>
  <si>
    <t>Описание</t>
  </si>
  <si>
    <t>Изображение</t>
  </si>
  <si>
    <t>Отводы 30°</t>
  </si>
  <si>
    <t>Тройники редукционные 90°</t>
  </si>
  <si>
    <t>Тройники комбинированные с внутренней резьбой 90° (латунь)</t>
  </si>
  <si>
    <t>Тройники с внутренней резьбой 90°</t>
  </si>
  <si>
    <t>Отводы комбинированные с внутренней резьбой 90° (латунь)</t>
  </si>
  <si>
    <t>Отводы комбинированные с внутренней резьбой 90° и накладкой  для крепления на стену (латунь)</t>
  </si>
  <si>
    <t>Отводы 60°</t>
  </si>
  <si>
    <t>Тройники 90° с резьбовой латунной вставкой</t>
  </si>
  <si>
    <t>по запросу</t>
  </si>
  <si>
    <t>Ремонтные муфты из латуни</t>
  </si>
  <si>
    <t>Дисковые обратные клапаны</t>
  </si>
  <si>
    <t xml:space="preserve">Цена в EURO </t>
  </si>
  <si>
    <t>Отводы 90°</t>
  </si>
  <si>
    <t>Отводы удлиненные 90°</t>
  </si>
  <si>
    <t>Отводы 45°</t>
  </si>
  <si>
    <t>Муфты со штуцером</t>
  </si>
  <si>
    <t>Муфты соединительные</t>
  </si>
  <si>
    <t>Тройники равнопроходные 90°</t>
  </si>
  <si>
    <t>Воздухоотводчики</t>
  </si>
  <si>
    <t>Компенсаторы линейного расширения (изготовлены из резины для ГВС и ХВС)</t>
  </si>
  <si>
    <t>Ремонтные хомуты из нержавеющей стали</t>
  </si>
  <si>
    <t>Краны шаровые с муфтой (уплотнение из EPDM)</t>
  </si>
  <si>
    <t>Краны шаровые фланцевые (уплотнение из EPDM)</t>
  </si>
  <si>
    <t>Муфты комбинированные с наружней резьбой (нержавеющая сталь)</t>
  </si>
  <si>
    <t>Прайс-лист на промышленные трубопроводные системы 
из ХПВХ SYSTEM'O® GIRPI (Франция)</t>
  </si>
  <si>
    <t>Переходники редукционные концентрические</t>
  </si>
  <si>
    <t>ХПВХ трубы безраструбные PN 25</t>
  </si>
  <si>
    <t>ХПВХ трубы безраструбные PN 16</t>
  </si>
  <si>
    <t>ХПВХ трубы безраструбные PN 16 (сертифицированы для спринклерного пожаротушения)</t>
  </si>
  <si>
    <t>Свободные фланцы усиленные</t>
  </si>
  <si>
    <t>BRO16PM0630</t>
  </si>
  <si>
    <t>BRO16PM0750</t>
  </si>
  <si>
    <t>BRO16PM0900</t>
  </si>
  <si>
    <t>BRO16PM1100</t>
  </si>
  <si>
    <t>BRO16PM1250</t>
  </si>
  <si>
    <t>BRO16PM1600</t>
  </si>
  <si>
    <t>Свободный фланец PPH усиленный D.160, Comer, Италия</t>
  </si>
  <si>
    <t xml:space="preserve">Бурт под фланец HTA D25 ХПВХ System'O (GIRPI), Франция      </t>
  </si>
  <si>
    <t>Свободный фланец PPH усиленный D.63, Comer, Италия</t>
  </si>
  <si>
    <t>Свободный фланец PPH усиленный D.75, Comer, Италия</t>
  </si>
  <si>
    <t>Свободный фланец PPH усиленный D.90, Comer, Италия</t>
  </si>
  <si>
    <t>Свободный фланец PPH усиленный D.110, Comer, Италия</t>
  </si>
  <si>
    <t>Свободный фланец PPH усиленный D.125, Comer, Италия</t>
  </si>
  <si>
    <t xml:space="preserve">Бурт под фланец HTA D32 ХПВХ System'O (GIRPI), Франция      </t>
  </si>
  <si>
    <t xml:space="preserve">Бурт под фланец HTA D40 ХПВХ System'O (GIRPI), Франция      </t>
  </si>
  <si>
    <t xml:space="preserve">Бурт под фланец HTA D50 ХПВХ System'O (GIRPI), Франция      </t>
  </si>
  <si>
    <t xml:space="preserve">Бурт под фланец HTA D63 ХПВХ System'O (GIRPI), Франция      </t>
  </si>
  <si>
    <t xml:space="preserve">Бурт под фланец HTA D75 ХПВХ System'O (GIRPI), Франция      </t>
  </si>
  <si>
    <t xml:space="preserve">Бурт под фланец HTA D90 ХПВХ System'O (GIRPI), Франция      </t>
  </si>
  <si>
    <t xml:space="preserve">Бурт под фланец HTA D110 ХПВХ System'O (GIRPI), Франция      </t>
  </si>
  <si>
    <t xml:space="preserve">Бурт под фланец HTA D125 ХПВХ System'O (GIRPI), Франция      </t>
  </si>
  <si>
    <t xml:space="preserve">Бурт под фланец HTA D160 ХПВХ System'O (GIRPI), Франция      </t>
  </si>
  <si>
    <t xml:space="preserve">Муфта соединительная HTA D16 ХПВХ System'O (GIRPI), Франция                      </t>
  </si>
  <si>
    <t xml:space="preserve">Муфта соединительная HTA D20 ХПВХ System'O (GIRPI), Франция                      </t>
  </si>
  <si>
    <t xml:space="preserve">Муфта соединительная HTA D25 ХПВХ System'O (GIRPI), Франция                      </t>
  </si>
  <si>
    <t xml:space="preserve">Муфта соединительная HTA D32 ХПВХ System'O (GIRPI), Франция                      </t>
  </si>
  <si>
    <t xml:space="preserve">Муфта соединительная HTA D40 ХПВХ System'O (GIRPI), Франция                      </t>
  </si>
  <si>
    <t xml:space="preserve">Муфта соединительная HTA D50 ХПВХ System'O (GIRPI), Франция                      </t>
  </si>
  <si>
    <t xml:space="preserve">Муфта соединительная HTA D63 ХПВХ System'O (GIRPI), Франция                      </t>
  </si>
  <si>
    <t xml:space="preserve">Муфта соединительная HTA D75 ХПВХ System'O (GIRPI), Франция                      </t>
  </si>
  <si>
    <t xml:space="preserve">Муфта соединительная HTA D90 ХПВХ System'O (GIRPI), Франция                      </t>
  </si>
  <si>
    <t xml:space="preserve">Муфта соединительная HTA D110 ХПВХ System'O (GIRPI), Франция                      </t>
  </si>
  <si>
    <t xml:space="preserve">Муфта соединительная HTA D125 ХПВХ System'O (GIRPI), Франция                      </t>
  </si>
  <si>
    <t xml:space="preserve">Муфта соединительная HTA D160 ХПВХ System'O (GIRPI), Франция                      </t>
  </si>
  <si>
    <t xml:space="preserve">Ниппель клеевой HTA D16 ХПВХ System'O (GIRPI), Франция                        </t>
  </si>
  <si>
    <t xml:space="preserve">Ниппель клеевой HTA D20 ХПВХ System'O (GIRPI), Франция                        </t>
  </si>
  <si>
    <t xml:space="preserve">Ниппель клеевой HTA D25 ХПВХ System'O (GIRPI), Франция                        </t>
  </si>
  <si>
    <t xml:space="preserve">Ниппель клеевой HTA D32 ХПВХ System'O (GIRPI), Франция                        </t>
  </si>
  <si>
    <t xml:space="preserve">Ниппель клеевой HTA D40 ХПВХ System'O (GIRPI), Франция                        </t>
  </si>
  <si>
    <t xml:space="preserve">Ниппель клеевой HTA D50 ХПВХ System'O (GIRPI), Франция                        </t>
  </si>
  <si>
    <t xml:space="preserve">Ниппель клеевой HTA D63 ХПВХ System'O (GIRPI), Франция                        </t>
  </si>
  <si>
    <t xml:space="preserve">Ниппель клеевой HTA D75 ХПВХ System'O (GIRPI), Франция                        </t>
  </si>
  <si>
    <t xml:space="preserve">Отвод HTA 45°  D16 ХПВХ System'O (GIRPI), Франция          </t>
  </si>
  <si>
    <t xml:space="preserve">Отвод HTA 45°  D20 ХПВХ System'O (GIRPI), Франция          </t>
  </si>
  <si>
    <t xml:space="preserve">Отвод HTA 45°  D25 ХПВХ System'O (GIRPI), Франция          </t>
  </si>
  <si>
    <t xml:space="preserve">Отвод HTA 45°  D32 ХПВХ System'O (GIRPI), Франция          </t>
  </si>
  <si>
    <t xml:space="preserve">Отвод HTA 45°  D40 ХПВХ System'O (GIRPI), Франция          </t>
  </si>
  <si>
    <t xml:space="preserve">Отвод HTA 45°  D50 ХПВХ System'O (GIRPI), Франция          </t>
  </si>
  <si>
    <t xml:space="preserve">Отвод HTA 45°  D63 ХПВХ System'O (GIRPI), Франция          </t>
  </si>
  <si>
    <t xml:space="preserve">Отвод HTA 45°  D75 ХПВХ System'O (GIRPI), Франция          </t>
  </si>
  <si>
    <t xml:space="preserve">Отвод HTA 45°  D90 ХПВХ System'O (GIRPI), Франция          </t>
  </si>
  <si>
    <t xml:space="preserve">Отвод HTA 45°  D110 ХПВХ System'O (GIRPI), Франция          </t>
  </si>
  <si>
    <t xml:space="preserve">Отвод HTA 45°  D125 ХПВХ System'O (GIRPI), Франция          </t>
  </si>
  <si>
    <t xml:space="preserve">Отвод HTA 45°  D160 ХПВХ System'O (GIRPI), Франция          </t>
  </si>
  <si>
    <t xml:space="preserve">Тройник редукционный HTA 90° D20/16 ХПВХ System'O (GIRPI), Франция          </t>
  </si>
  <si>
    <t xml:space="preserve">Тройник редукционный HTA 90° D25/16 ХПВХ System'O (GIRPI), Франция          </t>
  </si>
  <si>
    <t xml:space="preserve">Тройник редукционный HTA 90° D25/20 ХПВХ System'O (GIRPI), Франция          </t>
  </si>
  <si>
    <t xml:space="preserve">Тройник редукционный HTA 90° D32/16 ХПВХ System'O (GIRPI), Франция          </t>
  </si>
  <si>
    <t xml:space="preserve">Тройник редукционный HTA 90° D32/20 ХПВХ System'O (GIRPI), Франция          </t>
  </si>
  <si>
    <t xml:space="preserve">Тройник редукционный HTA 90° D32/25 ХПВХ System'O (GIRPI), Франция          </t>
  </si>
  <si>
    <t xml:space="preserve">Тройник редукционный HTA 90° D40/20 ХПВХ System'O (GIRPI), Франция          </t>
  </si>
  <si>
    <t xml:space="preserve">Тройник редукционный HTA 90° D40/25 ХПВХ System'O (GIRPI), Франция          </t>
  </si>
  <si>
    <t xml:space="preserve">Тройник редукционный HTA 90° D40/32 ХПВХ System'O (GIRPI), Франция          </t>
  </si>
  <si>
    <t xml:space="preserve">Тройник редукционный HTA 90° D50/20 ХПВХ System'O (GIRPI), Франция          </t>
  </si>
  <si>
    <t xml:space="preserve">Тройник редукционный HTA 90° D50/25 ХПВХ System'O (GIRPI), Франция          </t>
  </si>
  <si>
    <t xml:space="preserve">Тройник редукционный HTA 90° D50/32 ХПВХ System'O (GIRPI), Франция          </t>
  </si>
  <si>
    <t xml:space="preserve">Тройник редукционный HTA 90° D50/40 ХПВХ System'O (GIRPI), Франция          </t>
  </si>
  <si>
    <t xml:space="preserve">Тройник редукционный HTA 90° D63/20 ХПВХ System'O (GIRPI), Франция          </t>
  </si>
  <si>
    <t xml:space="preserve">Тройник редукционный HTA 90° D63/25 ХПВХ System'O (GIRPI), Франция          </t>
  </si>
  <si>
    <t xml:space="preserve">Тройник редукционный HTA 90° D63/32 ХПВХ System'O (GIRPI), Франция          </t>
  </si>
  <si>
    <t xml:space="preserve">Тройник редукционный HTA 90° D63/40 ХПВХ System'O (GIRPI), Франция          </t>
  </si>
  <si>
    <t xml:space="preserve">Тройник редукционный HTA 90° D63/50 ХПВХ System'O (GIRPI), Франция          </t>
  </si>
  <si>
    <t xml:space="preserve">Тройник редукционный HTA 90° D75/20 ХПВХ System'O (GIRPI), Франция          </t>
  </si>
  <si>
    <t xml:space="preserve">Тройник редукционный HTA 90° D75/25 ХПВХ System'O (GIRPI), Франция          </t>
  </si>
  <si>
    <t xml:space="preserve">Тройник редукционный HTA 90° D75/32 ХПВХ System'O (GIRPI), Франция          </t>
  </si>
  <si>
    <t xml:space="preserve">Тройник редукционный HTA 90° D75/40 ХПВХ System'O (GIRPI), Франция          </t>
  </si>
  <si>
    <t xml:space="preserve">Тройник редукционный HTA 90° D75/50 ХПВХ System'O (GIRPI), Франция          </t>
  </si>
  <si>
    <t xml:space="preserve">Тройник редукционный HTA 90° D75/63 ХПВХ System'O (GIRPI), Франция          </t>
  </si>
  <si>
    <t xml:space="preserve">Тройник редукционный HTA 90° D90/32 ХПВХ System'O (GIRPI), Франция          </t>
  </si>
  <si>
    <t xml:space="preserve">Тройник редукционный HTA 90° D90/40 ХПВХ System'O (GIRPI), Франция          </t>
  </si>
  <si>
    <t xml:space="preserve">Тройник редукционный HTA 90° D90/50 ХПВХ System'O (GIRPI), Франция          </t>
  </si>
  <si>
    <t xml:space="preserve">Тройник редукционный HTA 90° D90/63 ХПВХ System'O (GIRPI), Франция          </t>
  </si>
  <si>
    <t xml:space="preserve">Тройник редукционный HTA 90° D90/75 ХПВХ System'O (GIRPI), Франция          </t>
  </si>
  <si>
    <t xml:space="preserve">Тройник редукционный HTA 90° D110/40 ХПВХ System'O (GIRPI), Франция          </t>
  </si>
  <si>
    <t xml:space="preserve">Тройник редукционный HTA 90° D110/50 ХПВХ System'O (GIRPI), Франция          </t>
  </si>
  <si>
    <t xml:space="preserve">Тройник редукционный HTA 90° D110/63 ХПВХ System'O (GIRPI), Франция          </t>
  </si>
  <si>
    <t xml:space="preserve">Тройник редукционный HTA 90° D110/75 ХПВХ System'O (GIRPI), Франция          </t>
  </si>
  <si>
    <t xml:space="preserve">Тройник редукционный HTA 90° D110/90 ХПВХ System'O (GIRPI), Франция          </t>
  </si>
  <si>
    <t xml:space="preserve">Заглушка HTA D16 ХПВХ System'O (GIRPI), Франция                         </t>
  </si>
  <si>
    <t xml:space="preserve">Заглушка HTA D20 ХПВХ System'O (GIRPI), Франция                         </t>
  </si>
  <si>
    <t xml:space="preserve">Заглушка HTA D25 ХПВХ System'O (GIRPI), Франция                         </t>
  </si>
  <si>
    <t xml:space="preserve">Заглушка HTA D32 ХПВХ System'O (GIRPI), Франция                         </t>
  </si>
  <si>
    <t xml:space="preserve">Заглушка HTA D40 ХПВХ System'O (GIRPI), Франция                         </t>
  </si>
  <si>
    <t xml:space="preserve">Заглушка HTA D50 ХПВХ System'O (GIRPI), Франция                         </t>
  </si>
  <si>
    <t xml:space="preserve">Заглушка HTA D63 ХПВХ System'O (GIRPI), Франция                         </t>
  </si>
  <si>
    <t xml:space="preserve">Заглушка HTA D75 ХПВХ System'O (GIRPI), Франция                         </t>
  </si>
  <si>
    <t xml:space="preserve">Заглушка HTA D90 ХПВХ System'O (GIRPI), Франция                         </t>
  </si>
  <si>
    <t xml:space="preserve">Заглушка HTA D110 ХПВХ System'O (GIRPI), Франция                         </t>
  </si>
  <si>
    <t xml:space="preserve">Заглушка HTA D125 ХПВХ System'O (GIRPI), Франция                         </t>
  </si>
  <si>
    <t xml:space="preserve">Заглушка HTA D160 ХПВХ System'O (GIRPI), Франция                         </t>
  </si>
  <si>
    <t xml:space="preserve">Переходник редукционный удлиненный HTA D25X16 ХПВХ System'O (GIRPI), Франция           </t>
  </si>
  <si>
    <t xml:space="preserve">Переходник редукционный удлиненный HTA D32X16 ХПВХ System'O (GIRPI), Франция           </t>
  </si>
  <si>
    <t xml:space="preserve">Переходник редукционный удлиненный HTA D32X20 ХПВХ System'O (GIRPI), Франция           </t>
  </si>
  <si>
    <t xml:space="preserve">Переходник редукционный удлиненный HTA D40X16 ХПВХ System'O (GIRPI), Франция           </t>
  </si>
  <si>
    <t xml:space="preserve">Переходник редукционный удлиненный HTA D40X20 ХПВХ System'O (GIRPI), Франция           </t>
  </si>
  <si>
    <t xml:space="preserve">Переходник редукционный удлиненный HTA D40X25 ХПВХ System'O (GIRPI), Франция           </t>
  </si>
  <si>
    <t xml:space="preserve">Переходник редукционный удлиненный HTA D50X20 ХПВХ System'O (GIRPI), Франция           </t>
  </si>
  <si>
    <t xml:space="preserve">Переходник редукционный удлиненный HTA D50X25 ХПВХ System'O (GIRPI), Франция           </t>
  </si>
  <si>
    <t xml:space="preserve">Переходник редукционный удлиненный HTA D50X32 ХПВХ System'O (GIRPI), Франция           </t>
  </si>
  <si>
    <t xml:space="preserve">Переходник редукционный удлиненный HTA D63X20 ХПВХ System'O (GIRPI), Франция           </t>
  </si>
  <si>
    <t xml:space="preserve">Переходник редукционный удлиненный HTA D63X25 ХПВХ System'O (GIRPI), Франция           </t>
  </si>
  <si>
    <t xml:space="preserve">Переходник редукционный удлиненный HTA D63X32 ХПВХ System'O (GIRPI), Франция           </t>
  </si>
  <si>
    <t xml:space="preserve">Переходник редукционный удлиненный HTA D63X40 ХПВХ System'O (GIRPI), Франция           </t>
  </si>
  <si>
    <t xml:space="preserve">Переходник редукционный удлиненный HTA D75X20 ХПВХ System'O (GIRPI), Франция           </t>
  </si>
  <si>
    <t xml:space="preserve">Переходник редукционный удлиненный HTA D75X25 ХПВХ System'O (GIRPI), Франция           </t>
  </si>
  <si>
    <t xml:space="preserve">Переходник редукционный удлиненный HTA D75X32 ХПВХ System'O (GIRPI), Франция           </t>
  </si>
  <si>
    <t xml:space="preserve">Переходник редукционный удлиненный HTA D75X40 ХПВХ System'O (GIRPI), Франция           </t>
  </si>
  <si>
    <t xml:space="preserve">Переходник редукционный удлиненный HTA D75X50 ХПВХ System'O (GIRPI), Франция           </t>
  </si>
  <si>
    <t xml:space="preserve">Переходник редукционный удлиненный HTA D90X25 ХПВХ System'O (GIRPI), Франция           </t>
  </si>
  <si>
    <t xml:space="preserve">Переходник редукционный удлиненный HTA D90X32 ХПВХ System'O (GIRPI), Франция           </t>
  </si>
  <si>
    <t xml:space="preserve">Переходник редукционный удлиненный HTA D90X40 ХПВХ System'O (GIRPI), Франция           </t>
  </si>
  <si>
    <t xml:space="preserve">Переходник редукционный удлиненный HTA D90X50 ХПВХ System'O (GIRPI), Франция           </t>
  </si>
  <si>
    <t xml:space="preserve">Переходник редукционный удлиненный HTA D90X63 ХПВХ System'O (GIRPI), Франция           </t>
  </si>
  <si>
    <t xml:space="preserve">Переходник редукционный удлиненный HTA D110X50 ХПВХ System'O (GIRPI), Франция           </t>
  </si>
  <si>
    <t xml:space="preserve">Переходник редукционный удлиненный HTA D110X63 ХПВХ System'O (GIRPI), Франция           </t>
  </si>
  <si>
    <t xml:space="preserve">Переходник редукционный удлиненный HTA D110X75 ХПВХ System'O (GIRPI), Франция           </t>
  </si>
  <si>
    <t xml:space="preserve">Переходник редукционный удлиненный HTA D160X75 ХПВХ System'O (GIRPI), Франция           </t>
  </si>
  <si>
    <t xml:space="preserve">Переходник редукционный удлиненный HTA D160X90 ХПВХ System'O (GIRPI), Франция           </t>
  </si>
  <si>
    <t xml:space="preserve">Переходник редукционный удлиненный HTA D160X110 ХПВХ System'O (GIRPI), Франция           </t>
  </si>
  <si>
    <t xml:space="preserve">Переходник редукционный удлиненный HTA D125X90 ХПВХ System'O (GIRPI), Франция           </t>
  </si>
  <si>
    <t xml:space="preserve">Переходник редукционный удлиненный HTA D160X125 ХПВХ System'O (GIRPI), Франция           </t>
  </si>
  <si>
    <t xml:space="preserve">Переходник редукционный короткий HTA D20X16 ХПВХ System'O (GIRPI), Франция        </t>
  </si>
  <si>
    <t xml:space="preserve">Переходник редукционный короткий HTA D25X20 ХПВХ System'O (GIRPI), Франция        </t>
  </si>
  <si>
    <t xml:space="preserve">Переходник редукционный короткий HTA D32X25 ХПВХ System'O (GIRPI), Франция        </t>
  </si>
  <si>
    <t xml:space="preserve">Переходник редукционный короткий HTA D40X32 ХПВХ System'O (GIRPI), Франция        </t>
  </si>
  <si>
    <t xml:space="preserve">Переходник редукционный короткий HTA D50X40 ХПВХ System'O (GIRPI), Франция        </t>
  </si>
  <si>
    <t xml:space="preserve">Переходник редукционный короткий HTA D63X50 ХПВХ System'O (GIRPI), Франция        </t>
  </si>
  <si>
    <t xml:space="preserve">Переходник редукционный короткий HTA D75X63 ХПВХ System'O (GIRPI), Франция        </t>
  </si>
  <si>
    <t xml:space="preserve">Переходник редукционный короткий HTA D90X75 ХПВХ System'O (GIRPI), Франция        </t>
  </si>
  <si>
    <t xml:space="preserve">Переходник редукционный короткий HTA D110X90 ХПВХ System'O (GIRPI), Франция        </t>
  </si>
  <si>
    <t xml:space="preserve">Переходник редукционный короткий HTA D125X110 ХПВХ System'O (GIRPI), Франция        </t>
  </si>
  <si>
    <t xml:space="preserve">Муфта с накидной гайкой, внутренняя резьба (латунь) HTA D20X3/4" ХПВХ System'O (GIRPI), Франция        </t>
  </si>
  <si>
    <t xml:space="preserve">Муфта с накидной гайкой, внутренняя резьба (латунь) HTA D16X1/2" ХПВХ System'O (GIRPI), Франция        </t>
  </si>
  <si>
    <t xml:space="preserve">Муфта с накидной гайкой, внутренняя резьба (латунь) HTA D25X1" ХПВХ System'O (GIRPI), Франция        </t>
  </si>
  <si>
    <t xml:space="preserve">Муфта с накидной гайкой, внутренняя резьба (латунь) HTA D32X1 1/4" ХПВХ System'O (GIRPI), Франция        </t>
  </si>
  <si>
    <t xml:space="preserve">Муфта с накидной гайкой, внутренняя резьба (латунь) HTA D40X1 1/2" ХПВХ System'O (GIRPI), Франция        </t>
  </si>
  <si>
    <t xml:space="preserve">Муфта с накидной гайкой, внутренняя резьба (латунь) HTA D50X2" ХПВХ System'O (GIRPI), Франция        </t>
  </si>
  <si>
    <t xml:space="preserve">Муфта со штуцером HTA для подключения поливочного шланга  D20 ХПВХ System'O (GIRPI), Франция        </t>
  </si>
  <si>
    <t xml:space="preserve">Муфта со штуцером HTA для подключения поливочного шланга  D16 ХПВХ System'O (GIRPI), Франция        </t>
  </si>
  <si>
    <t xml:space="preserve">Муфта со штуцером HTA для подключения поливочного шланга  D25 ХПВХ System'O (GIRPI), Франция        </t>
  </si>
  <si>
    <t xml:space="preserve">Муфта со штуцером HTA для подключения поливочного шланга  D32 ХПВХ System'O (GIRPI), Франция        </t>
  </si>
  <si>
    <t xml:space="preserve">Муфта со штуцером HTA для подключения поливочного шланга  D40 ХПВХ System'O (GIRPI), Франция        </t>
  </si>
  <si>
    <t xml:space="preserve">Муфта со штуцером HTA для подключения поливочного шланга  D50 ХПВХ System'O (GIRPI), Франция        </t>
  </si>
  <si>
    <t xml:space="preserve">Фланцевый шаровый кран D75 ХПВХ System'O (GIRPI), Франция                    </t>
  </si>
  <si>
    <t xml:space="preserve">Фланцевый шаровый кран D90 ХПВХ System'O (GIRPI), Франция                    </t>
  </si>
  <si>
    <t xml:space="preserve">Фланцевый шаровый кран D110 ХПВХ System'O (GIRPI), Франция                    </t>
  </si>
  <si>
    <t xml:space="preserve">Обратный клапан HTA DN15X20 ХПВХ System'O (GIRPI), Франция        </t>
  </si>
  <si>
    <t xml:space="preserve">Обратный клапан HTA DN20X25 ХПВХ System'O (GIRPI), Франция        </t>
  </si>
  <si>
    <t xml:space="preserve">Обратный клапан HTA DN25X32 ХПВХ System'O (GIRPI), Франция        </t>
  </si>
  <si>
    <t xml:space="preserve">Обратный клапан HTA DN32X40 ХПВХ System'O (GIRPI), Франция        </t>
  </si>
  <si>
    <t xml:space="preserve">Обратный клапан HTA DN40X50 ХПВХ System'O (GIRPI), Франция        </t>
  </si>
  <si>
    <t xml:space="preserve">Обратный клапан HTA DN50X63 ХПВХ System'O (GIRPI), Франция        </t>
  </si>
  <si>
    <t>Компенсатор линейного расширения, PN16 D40 ХПВХ System'O (GIRPI), Франция</t>
  </si>
  <si>
    <t>Компенсатор линейного расширения, PN16 D50 ХПВХ System'O (GIRPI), Франция</t>
  </si>
  <si>
    <t>Компенсатор линейного расширения, PN16 D63 ХПВХ System'O (GIRPI), Франция</t>
  </si>
  <si>
    <t>Компенсатор линейного расширения, PN16 D75 ХПВХ System'O (GIRPI), Франция</t>
  </si>
  <si>
    <t>Компенсатор линейного расширения, PN16 D90 ХПВХ System'O (GIRPI), Франция</t>
  </si>
  <si>
    <t>Компенсатор линейного расширения, PN16 D110 ХПВХ System'O (GIRPI), Франция</t>
  </si>
  <si>
    <t>Компенсатор линейного расширения, PN16 D125 ХПВХ System'O (GIRPI), Франция</t>
  </si>
  <si>
    <t>Компенсатор линейного расширения, PN16 D160 ХПВХ System'O (GIRPI), Франция</t>
  </si>
  <si>
    <t>Компенсатор линейного расширения, PN10 D200 ХПВХ System'O (GIRPI), Франция</t>
  </si>
  <si>
    <t>Тройник-адаптер для подключения манометра HTA  D110  1/2" ХПВХ System'O (GIRPI), Франция</t>
  </si>
  <si>
    <t>Отвод комбинированный с внутренней резьбой (латунь) 90° D16X1/2" ХПВХ System'O (GIRPI), Франция</t>
  </si>
  <si>
    <t>Отвод комбинированный с внутренней резьбой (латунь) 90° D20X1/2" ХПВХ System'O (GIRPI), Франция</t>
  </si>
  <si>
    <t xml:space="preserve">Отвод комбинированный с внутренней резьбой (латунь) 90° D25X3/4" ХПВХ System'O (GIRPI), Франция        </t>
  </si>
  <si>
    <t xml:space="preserve">Отвод комб. с внутренней резьбой 90 и накладкой для крепления на стену (латунь) D16X1/2" ХПВХ System    </t>
  </si>
  <si>
    <t>Отвод комб. с внутренней резьбой 90 и накладкой для крепления на стену (латунь) D20X1/2" ХПВХ System</t>
  </si>
  <si>
    <t>Отвод комб. с внутренней резьбой 90 и накладкой для крепления на стену (латунь) D25X3/4" ХПВХ System</t>
  </si>
  <si>
    <t xml:space="preserve">Отвод удлиненный HTA  90° D20 ХПВХ System'O (GIRPI), Франция                             </t>
  </si>
  <si>
    <t xml:space="preserve">Отвод удлиненный HTA  90° D25 ХПВХ System'O (GIRPI), Франция                             </t>
  </si>
  <si>
    <t xml:space="preserve">Отвод удлиненный HTA  90° D32 ХПВХ System'O (GIRPI), Франция                             </t>
  </si>
  <si>
    <t xml:space="preserve">Отвод удлиненный HTA  90° D40 ХПВХ System'O (GIRPI), Франция                             </t>
  </si>
  <si>
    <t xml:space="preserve">Отвод удлиненный HTA  90° D50 ХПВХ System'O (GIRPI), Франция                             </t>
  </si>
  <si>
    <t xml:space="preserve">Отвод удлиненный HTA  90° D63 ХПВХ System'O (GIRPI), Франция                             </t>
  </si>
  <si>
    <t>Переходник на наружную резьбу HTA D20X1/2" ХПВХ System'O (GIRPI), Франция</t>
  </si>
  <si>
    <t xml:space="preserve">Переходник на наружную резьбу HTA D25X3/4" ХПВХ System'O (GIRPI), Франция   </t>
  </si>
  <si>
    <t xml:space="preserve">Переходник на наружную резьбу HTA D32X1" ХПВХ System'O (GIRPI), Франция       </t>
  </si>
  <si>
    <t xml:space="preserve">Переходник на наружную резьбу HTA D40X1"1/4 ХПВХ System'O (GIRPI), Франция  </t>
  </si>
  <si>
    <t>Переходник на наружную резьбу HTA D50X1"1/2 ХПВХ System'O (GIRPI), Франция</t>
  </si>
  <si>
    <t xml:space="preserve">Переходник на наружную резьбу HTA D63X2" ХПВХ System'O (GIRPI), Франция </t>
  </si>
  <si>
    <t xml:space="preserve">Переходник на наружную резьбу HTA D16X1/2" ХПВХ System'O (GIRPI), Франция   </t>
  </si>
  <si>
    <t xml:space="preserve">Переходник на наружную резьбу HTA D25X1" ХПВХ System'O (GIRPI), Франция     </t>
  </si>
  <si>
    <t xml:space="preserve">Переходник на наружную резьбу  HTA D32X1"1/4 ХПВХ System'O (GIRPI), Франция     </t>
  </si>
  <si>
    <t xml:space="preserve">Переходник на наружную резьбу HTA D40X1"1/2 ХПВХ System'O (GIRPI), Франция </t>
  </si>
  <si>
    <t xml:space="preserve">Переходник на наружную резьбу HTA D50X2" ХПВХ System'O (GIRPI), Франция  </t>
  </si>
  <si>
    <t xml:space="preserve">Резьбовая вставка HTA D25X1/2" ХПВХ System'O (GIRPI), Франция            </t>
  </si>
  <si>
    <t xml:space="preserve">Резьбовая вставка HTA D32X3/4" ХПВХ System'O (GIRPI), Франция              </t>
  </si>
  <si>
    <t xml:space="preserve">Ремонтная накладка HTA D25 ХПВХ System'O (GIRPI), Франция               </t>
  </si>
  <si>
    <t xml:space="preserve">Ремонтная накладка HTA D32 ХПВХ System'O (GIRPI), Франция               </t>
  </si>
  <si>
    <t xml:space="preserve">Ремонтная накладка HTA D40 ХПВХ System'O (GIRPI), Франция               </t>
  </si>
  <si>
    <t xml:space="preserve">Ремонтная накладка HTA D50 ХПВХ System'O (GIRPI), Франция               </t>
  </si>
  <si>
    <t xml:space="preserve">Ремонтная накладка HTA D63 ХПВХ System'O (GIRPI), Франция               </t>
  </si>
  <si>
    <t xml:space="preserve">Ремонтная муфта из латуни D16 ХПВХ System'O (GIRPI), Франция     </t>
  </si>
  <si>
    <t xml:space="preserve">Ремонтная муфта из латуни D20 ХПВХ System'O (GIRPI), Франция     </t>
  </si>
  <si>
    <t xml:space="preserve">Ремонтная муфта из латуни D25 ХПВХ System'O (GIRPI), Франция     </t>
  </si>
  <si>
    <t xml:space="preserve">Ремонтная муфта из латуни D32 ХПВХ System'O (GIRPI), Франция     </t>
  </si>
  <si>
    <t xml:space="preserve">Ремонтная муфта из латуни D40 ХПВХ System'O (GIRPI), Франция     </t>
  </si>
  <si>
    <t xml:space="preserve">Ремонтная муфта из латуни D50 ХПВХ System'O (GIRPI), Франция     </t>
  </si>
  <si>
    <t xml:space="preserve">Ремонтная муфта из латуни D63 ХПВХ System'O (GIRPI), Франция     </t>
  </si>
  <si>
    <t xml:space="preserve">Ремонтный хомут из нержавещей стали D40 ХПВХ System'O (GIRPI), Франция              </t>
  </si>
  <si>
    <t xml:space="preserve">Ремонтный хомут из нержавещей стали D50 ХПВХ System'O (GIRPI), Франция              </t>
  </si>
  <si>
    <t xml:space="preserve">Ремонтный хомут из нержавещей стали D63 ХПВХ System'O (GIRPI), Франция              </t>
  </si>
  <si>
    <t xml:space="preserve">Ремонтный хомут из нержавещей стали D75 ХПВХ System'O (GIRPI), Франция              </t>
  </si>
  <si>
    <t xml:space="preserve">Ремонтный хомут из нержавещей стали D90 ХПВХ System'O (GIRPI), Франция              </t>
  </si>
  <si>
    <t xml:space="preserve">Труба  ХПВХ D16 1.8 3M PN25  System'O (GIRPI), Франция            </t>
  </si>
  <si>
    <t xml:space="preserve">Труба  ХПВХ D20 2.3 3M PN25 System'O (GIRPI), Франция                  </t>
  </si>
  <si>
    <t xml:space="preserve">Труба  ХПВХ D25 2.8 3M PN25 System'O (GIRPI), Франция                </t>
  </si>
  <si>
    <t xml:space="preserve">Труба  ХПВХ D32 3.6 3M PN25 System'O (GIRPI), Франция                  </t>
  </si>
  <si>
    <t xml:space="preserve">Труба  ХПВХ D40 4.5 3M PN25 System'O (GIRPI), Франция                   </t>
  </si>
  <si>
    <t xml:space="preserve">Труба  ХПВХ D50 5.6 3M PN25 System'O (GIRPI), Франция                 </t>
  </si>
  <si>
    <t xml:space="preserve">Труба  ХПВХ D63 7.1 4M PN25 System'O (GIRPI), Франция                  </t>
  </si>
  <si>
    <t xml:space="preserve">Труба  ХПВХ D25 1.9MM 3M PN16 System'O (GIRPI), Франция                    </t>
  </si>
  <si>
    <t xml:space="preserve">Труба  ХПВХ D32 2.4 3M PN16 System'O (GIRPI), Франция                       </t>
  </si>
  <si>
    <t xml:space="preserve">Труба  ХПВХ D40 3 3M PN16 System'O (GIRPI), Франция                     </t>
  </si>
  <si>
    <t xml:space="preserve">Труба  ХПВХ D50 3.7 3M PN16 System'O (GIRPI), Франция                      </t>
  </si>
  <si>
    <t xml:space="preserve">Труба  ХПВХ D63 4.7 4M PN16 System'O (GIRPI), Франция                      </t>
  </si>
  <si>
    <t xml:space="preserve">Труба  ХПВХ D75 5.5 4M PN16 System'O (GIRPI), Франция                      </t>
  </si>
  <si>
    <t xml:space="preserve">Труба  ХПВХ D90 6.6 4M PN16 System'O (GIRPI), Франция                      </t>
  </si>
  <si>
    <t xml:space="preserve">Труба  ХПВХ D110 8.1 4M PN16 System'O (GIRPI), Франция                   </t>
  </si>
  <si>
    <t xml:space="preserve">Труба  ХПВХ D125 9.2 4M PN16 System'O (GIRPI), Франция                    </t>
  </si>
  <si>
    <t xml:space="preserve">Труба  ХПВХ D160 11.8 4M PN16 System'O (GIRPI), Франция                   </t>
  </si>
  <si>
    <t xml:space="preserve">Труба  ХПВХ D16 3M PN16 System'O (GIRPI), Франция                      </t>
  </si>
  <si>
    <t xml:space="preserve">Труба  ХПВХ D20 3M PN16 System'O (GIRPI), Франция                      </t>
  </si>
  <si>
    <t xml:space="preserve">Труба  ХПВХ D25 3M PN16 System'O (GIRPI), Франция                      </t>
  </si>
  <si>
    <t xml:space="preserve">Труба  ХПВХ D32 3M PN16 System'O (GIRPI), Франция                      </t>
  </si>
  <si>
    <t xml:space="preserve">Труба  ХПВХ D40 3M PN16 System'O (GIRPI), Франция                     </t>
  </si>
  <si>
    <t xml:space="preserve">Труба  ХПВХ D50 3M PN16 System'O (GIRPI), Франция                      </t>
  </si>
  <si>
    <t xml:space="preserve">Труба  ХПВХ D63 4M PN16 System'O (GIRPI), Франция                     </t>
  </si>
  <si>
    <t xml:space="preserve">Труба  ХПВХ D75 4M PN16 System'O (GIRPI), Франция                     </t>
  </si>
  <si>
    <t xml:space="preserve">Труба  ХПВХ D90 4M PN16 System'O (GIRPI), Франция                      </t>
  </si>
  <si>
    <t xml:space="preserve">Труба  ХПВХ D110 4M PN16 System'O (GIRPI), Франция                   </t>
  </si>
  <si>
    <t xml:space="preserve">Труба  ХПВХ D160 4M PN16 System'O (GIRPI), Франция                </t>
  </si>
  <si>
    <t xml:space="preserve">Труба  ХПВХ D125 4M PN16 System'O (GIRPI), Франция                  </t>
  </si>
  <si>
    <t xml:space="preserve">Отвод HTA 90° D160 ХПВХ System'O (GIRPI), Франция      </t>
  </si>
  <si>
    <t xml:space="preserve">Отвод HTA 90° D16 ХПВХ System'O (GIRPI), Франция      </t>
  </si>
  <si>
    <t xml:space="preserve">Отвод HTA 90° D20 ХПВХ System'O (GIRPI), Франция      </t>
  </si>
  <si>
    <t xml:space="preserve">Отвод HTA 90° D25 ХПВХ System'O (GIRPI), Франция      </t>
  </si>
  <si>
    <t xml:space="preserve">Отвод HTA 90° D32 ХПВХ System'O (GIRPI), Франция      </t>
  </si>
  <si>
    <t xml:space="preserve">Отвод HTA 90° D40 ХПВХ System'O (GIRPI), Франция      </t>
  </si>
  <si>
    <t xml:space="preserve">Отвод HTA 90° D50 ХПВХ System'O (GIRPI), Франция      </t>
  </si>
  <si>
    <t xml:space="preserve">Отвод HTA 90° D63 ХПВХ System'O (GIRPI), Франция      </t>
  </si>
  <si>
    <t xml:space="preserve">Отвод HTA 90° D754 ХПВХ System'O (GIRPI), Франция      </t>
  </si>
  <si>
    <t xml:space="preserve">Отвод HTA 90° D90 ХПВХ System'O (GIRPI), Франция      </t>
  </si>
  <si>
    <t xml:space="preserve">Отвод HTA 90° D110 ХПВХ System'O (GIRPI), Франция      </t>
  </si>
  <si>
    <t xml:space="preserve">Отвод HTA 90° D125 ХПВХ System'O (GIRPI), Франция      </t>
  </si>
  <si>
    <t xml:space="preserve">Тройник равнопроходный HTA 90° D16 ХПВХ System'O (GIRPI), Франция   </t>
  </si>
  <si>
    <t xml:space="preserve">Тройник равнопроходный HTA 90° D20 ХПВХ System'O (GIRPI), Франция   </t>
  </si>
  <si>
    <t xml:space="preserve">Тройник равнопроходный HTA 90° D25 ХПВХ System'O (GIRPI), Франция   </t>
  </si>
  <si>
    <t xml:space="preserve">Тройник равнопроходный HTA 90° D32 ХПВХ System'O (GIRPI), Франция   </t>
  </si>
  <si>
    <t xml:space="preserve">Тройник равнопроходный HTA 90° D40 ХПВХ System'O (GIRPI), Франция   </t>
  </si>
  <si>
    <t xml:space="preserve">Тройник равнопроходный HTA 90° D50 ХПВХ System'O (GIRPI), Франция   </t>
  </si>
  <si>
    <t xml:space="preserve">Тройник равнопроходный HTA 90° D63 ХПВХ System'O (GIRPI), Франция   </t>
  </si>
  <si>
    <t xml:space="preserve">Тройник равнопроходный HTA 90° D75 ХПВХ System'O (GIRPI), Франция   </t>
  </si>
  <si>
    <t xml:space="preserve">Тройник равнопроходный HTA 90° D90 ХПВХ System'O (GIRPI), Франция   </t>
  </si>
  <si>
    <t xml:space="preserve">Тройник равнопроходный HTA 90° D110 ХПВХ System'O (GIRPI), Франция   </t>
  </si>
  <si>
    <t xml:space="preserve">Тройник равнопроходный HTA 90° D125 ХПВХ System'O (GIRPI), Франция   </t>
  </si>
  <si>
    <t xml:space="preserve">Тройник равнопроходный HTA 90° D160 ХПВХ System'O (GIRPI), Франция   </t>
  </si>
  <si>
    <t xml:space="preserve">Переходники редукционный концентрический D90/25 ХПВХ System'O (GIRPI), Франция               </t>
  </si>
  <si>
    <t xml:space="preserve">Переходники редукционный концентрический D90/32 ХПВХ System'O (GIRPI), Франция           </t>
  </si>
  <si>
    <t xml:space="preserve">Переходники редукционный концентрический D125/63 ХПВХ System'O (GIRPI), Франция               </t>
  </si>
  <si>
    <t xml:space="preserve">Переходники редукционный концентрический D125/75 ХПВХ System'O (GIRPI), Франция               </t>
  </si>
  <si>
    <t xml:space="preserve">Переходники редукционный концентрический D160/110 ХПВХ System'O (GIRPI), Франция              </t>
  </si>
  <si>
    <t xml:space="preserve">Переходники редукционный концентрический D160/125 ХПВХ System'O (GIRPI), Франция              </t>
  </si>
  <si>
    <t xml:space="preserve">Муфта комбинированная разъемная (пластик) D16 ХПВХ System'O (GIRPI), Франция             </t>
  </si>
  <si>
    <t xml:space="preserve">Муфта комбинированная разъемная (пластик) D20 ХПВХ System'O (GIRPI), Франция             </t>
  </si>
  <si>
    <t xml:space="preserve">Муфта комбинированная разъемная (пластик) D25 ХПВХ System'O (GIRPI), Франция             </t>
  </si>
  <si>
    <t xml:space="preserve">Муфта комбинированная разъемная (пластик) D32 ХПВХ System'O (GIRPI), Франция             </t>
  </si>
  <si>
    <t xml:space="preserve">Муфта комбинированная разъемная (пластик) D40 ХПВХ System'O (GIRPI), Франция             </t>
  </si>
  <si>
    <t xml:space="preserve">Муфта комбинированная разъемная (пластик) D50 ХПВХ System'O (GIRPI), Франция             </t>
  </si>
  <si>
    <t xml:space="preserve">Муфта комбинированная разъемная (пластик) D63 ХПВХ System'O (GIRPI), Франция             </t>
  </si>
  <si>
    <t xml:space="preserve">Муфта комбинированная разъемная с наружней резьбой (пластик) D16*1/2" ХПВХ System'O (GIRPI), Франция       </t>
  </si>
  <si>
    <t xml:space="preserve">Муфта комбинированная разъемная с наружней резьбой (пластик) D20*1/2" ХПВХ System'O (GIRPI), Франция       </t>
  </si>
  <si>
    <t xml:space="preserve">Муфта комбинированная разъемная с наружней резьбой (пластик) D20*3/4" ХПВХ System'O (GIRPI), Франция       </t>
  </si>
  <si>
    <t xml:space="preserve">Муфта комбинированная разъемная с наружней резьбой (пластик) D25*3/4" ХПВХ System'O (GIRPI), Франция       </t>
  </si>
  <si>
    <t xml:space="preserve">Муфта комбинированная разъемная с наружней резьбой (пластик) D25*1" ХПВХ System'O (GIRPI), Франция       </t>
  </si>
  <si>
    <t xml:space="preserve">Муфта комбинированная разъемная с наружней резьбой (латунь) 16*3/8" ХПВХ System'O (GIRPI), Франция     </t>
  </si>
  <si>
    <t xml:space="preserve">Муфта комбинированная разъемная с наружней резьбой (латунь) 20*1/2" ХПВХ System'O (GIRPI), Франция          </t>
  </si>
  <si>
    <t xml:space="preserve">Муфта комбинированная разъемная с наружней резьбой (латунь) 25*3/4" ХПВХ System'O (GIRPI), Франция          </t>
  </si>
  <si>
    <t xml:space="preserve">Муфта комбинированная разъемная с наружней резьбой (латунь) 32*1" ХПВХ System'O (GIRPI), Франция             </t>
  </si>
  <si>
    <t xml:space="preserve">Муфта комбинированная разъемная с наружней резьбой (латунь) 40*1"1/4 ХПВХ System'O (GIRPI), Франция         </t>
  </si>
  <si>
    <t xml:space="preserve">Муфта комбинированная разъемная с наружней резьбой (латунь) 50*1"1/2 ХПВХ System'O (GIRPI), Франция         </t>
  </si>
  <si>
    <t xml:space="preserve">Муфта комбинированная разъемная с наружней резьбой (латунь) 63*2" ХПВХ System'O (GIRPI), Франция           </t>
  </si>
  <si>
    <t xml:space="preserve">Муфта комбинированная с наружней резьбой (латунь) D16/20*3/8" ХПВХ System'O (GIRPI), Франция         </t>
  </si>
  <si>
    <t xml:space="preserve">Муфта комбинированная с наружней резьбой (латунь) D20/25*1/2" ХПВХ System'O (GIRPI), Франция         </t>
  </si>
  <si>
    <t xml:space="preserve">Муфта комбинированная с наружней резьбой (латунь) D25/32*3/4" ХПВХ System'O (GIRPI), Франция                 </t>
  </si>
  <si>
    <t xml:space="preserve">Муфта комбинированная с наружней резьбой (латунь) D32/40*1" ХПВХ System'O (GIRPI), Франция                  </t>
  </si>
  <si>
    <t xml:space="preserve">Муфта комбинированная с наружней резьбой (латунь) D40/50*1"1/4" ХПВХ System'O (GIRPI), Франция             </t>
  </si>
  <si>
    <t xml:space="preserve">Муфта комбинированная с наружней резьбой (латунь) D50/63*1"1/2" ХПВХ System'O (GIRPI), Франция      </t>
  </si>
  <si>
    <t xml:space="preserve">Муфта комбинированная с наружней резьбой (латунь) D63/75*2" ХПВХ System'O (GIRPI), Франция      </t>
  </si>
  <si>
    <t xml:space="preserve">Муфта комбинированная с наружней резьбой (латунь) D75/90*2"1/2" ХПВХ System'O (GIRPI), Франция               </t>
  </si>
  <si>
    <t xml:space="preserve">Муфта комбинированная с наружней резьбой (латунь) D90/110*3" ХПВХ System'O (GIRPI), Франция               </t>
  </si>
  <si>
    <t xml:space="preserve">Муфта комбинированная с наружней резьбой (латунь) D16/20*1/2" ХПВХ System'O (GIRPI), Франция             </t>
  </si>
  <si>
    <t xml:space="preserve">Муфта комбинированная с наружней резьбой (латунь)  D20/25*3/4" ХПВХ System'O (GIRPI), Франция             </t>
  </si>
  <si>
    <t xml:space="preserve">Муфта комбинированная с наружней резьбой (латунь)  D25/32*1" ХПВХ System'O (GIRPI), Франция               </t>
  </si>
  <si>
    <t xml:space="preserve">Муфта комбинированная с наружней резьбой (латунь) D32/40*1" 1/4" ХПВХ System'O (GIRPI), Франция               </t>
  </si>
  <si>
    <t xml:space="preserve">Муфта комбинированная с наружней резьбой (латунь) D40/50*1"1/2" ХПВХ System'O (GIRPI), Франция                    </t>
  </si>
  <si>
    <t xml:space="preserve">Муфта комбинированная с наружней резьбой (латунь)  D50/63*2" ХПВХ System'O (GIRPI), Франция               </t>
  </si>
  <si>
    <t xml:space="preserve">Муфта комбинированная с наружней резьбой (нержавеющая сталь) D20/25*1/2" ХПВХ System'O (GIRPI), Франция            </t>
  </si>
  <si>
    <t xml:space="preserve">Муфта комбинированная с внутренней резьбой (латунь) D16*3/8" ХПВХ System'O (GIRPI), Франция   </t>
  </si>
  <si>
    <t xml:space="preserve">Муфта комбинированная с внутренней резьбой (латунь D25*3/4" ХПВХ System'O (GIRPI), Франция    </t>
  </si>
  <si>
    <t xml:space="preserve">Муфта комбинированная с внутренней резьбой (латунь D20*1/2" ХПВХ System'O (GIRPI), Франция  </t>
  </si>
  <si>
    <t xml:space="preserve">Муфта комбинированная с внутренней резьбой (латунь D32*1" ХПВХ System'O (GIRPI), Франция       </t>
  </si>
  <si>
    <t xml:space="preserve">Муфта комбинированная с внутренней резьбой (латунь D40*1"1/4"  ХПВХ System'O (GIRPI), Франция    </t>
  </si>
  <si>
    <t xml:space="preserve">Муфта комбинированная с внутренней резьбой (латунь D50*1"1/2"  ХПВХ System'O (GIRPI), Франция    </t>
  </si>
  <si>
    <t xml:space="preserve">Муфта комбинированная с внутренней резьбой (латунь D63*2"  ХПВХ System'O (GIRPI), Франция        </t>
  </si>
  <si>
    <t xml:space="preserve">Муфты комбинированные с внутренней резьбой (латунь)D16*3/8"  ХПВХ System'O (GIRPI), Франция          </t>
  </si>
  <si>
    <t xml:space="preserve">Муфты комбинированные с внутренней резьбой (латунь) D20*1/2"  ХПВХ System'O (GIRPI), Франция          </t>
  </si>
  <si>
    <t xml:space="preserve">Муфты комбинированные с внутренней резьбой (латунь) D25*3/4"  ХПВХ System'O (GIRPI), Франция           </t>
  </si>
  <si>
    <t xml:space="preserve">Муфты комбинированные с внутренней резьбой (латунь) D32*1"  ХПВХ System'O (GIRPI), Франция             </t>
  </si>
  <si>
    <t xml:space="preserve">Муфты комбинированные с внутренней резьбой (латунь) D40*1"1/4"  ХПВХ System'O (GIRPI), Франция         </t>
  </si>
  <si>
    <t xml:space="preserve">Муфты комбинированные с внутренней резьбой (латунь) D50*1"1/2"  ХПВХ System'O (GIRPI), Франция         </t>
  </si>
  <si>
    <t xml:space="preserve">Муфты комбинированные с внутренней резьбой (латунь) D63*2"  ХПВХ System'O (GIRPI), Франция            </t>
  </si>
  <si>
    <t xml:space="preserve">Муфты комбинированные с внутренней резьбой (латунь) D75*2"1/2  ХПВХ System'O (GIRPI), Франция       </t>
  </si>
  <si>
    <t xml:space="preserve">Муфты комбинированные с внутренней резьбой (латунь) D90*3"  ХПВХ System'O (GIRPI), Франция        </t>
  </si>
  <si>
    <t xml:space="preserve">Муфты комбинированные с внутренней резьбой (пластик, усил.металл) D20*1/2" ХПВХ System'O (GIRPI), Франция                       </t>
  </si>
  <si>
    <t xml:space="preserve">Муфты комбинированные с внутренней резьбой (пластик, усил.металл) D25*3/4" ХПВХ System'O (GIRPI), Франция                         </t>
  </si>
  <si>
    <t xml:space="preserve">Муфты комбинированные с внутренней резьбой (пластик, усил.металл) D32*1" ХПВХ System'O (GIRPI), Франция                          </t>
  </si>
  <si>
    <t xml:space="preserve">Муфты комбинированные с внутренней резьбой (пластик, усил.металл) D63*2" ХПВХ System'O (GIRPI), Франция                           </t>
  </si>
  <si>
    <t xml:space="preserve">Муфты комбинированные с внутренней резьбой (пластик, усил.металл) D40*1"1/4"  ХПВХ System'O (GIRPI), Франция                       </t>
  </si>
  <si>
    <t xml:space="preserve">Муфты комбинированные с внутренней резьбой (пластик, усил.металл) D50*1"1/2" ХПВХ System'O (GIRPI), Франция                        </t>
  </si>
  <si>
    <t xml:space="preserve">Муфты комбинированные с внутренней резьбой (нержавеющая сталь) D20/25*1/2" ХПВХ System'O (GIRPI), Франция              </t>
  </si>
  <si>
    <t xml:space="preserve">Кран шаровый с муфтой HTA D16 ХПВХ System'O (GIRPI), Франция                  </t>
  </si>
  <si>
    <t xml:space="preserve">Кран шаровый с муфтой HTA D20 ХПВХ System'O (GIRPI), Франция                  </t>
  </si>
  <si>
    <t xml:space="preserve">Кран шаровый с муфтой HTA D25 ХПВХ System'O (GIRPI), Франция                  </t>
  </si>
  <si>
    <t xml:space="preserve">Кран шаровый с муфтой HTA D32 ХПВХ System'O (GIRPI), Франция                  </t>
  </si>
  <si>
    <t xml:space="preserve">Кран шаровый с муфтой HTA D40 ХПВХ System'O (GIRPI), Франция                  </t>
  </si>
  <si>
    <t xml:space="preserve">Кран шаровый с муфтой HTA D ХПВХ System'O (GIRPI), Франция                  </t>
  </si>
  <si>
    <t xml:space="preserve">Кран шаровый с муфтой HTA D63 ХПВХ System'O (GIRPI), Франция                  </t>
  </si>
  <si>
    <t xml:space="preserve">Воздухоотводчик D32                               </t>
  </si>
  <si>
    <t xml:space="preserve">Воздухоотводчик D40                               </t>
  </si>
  <si>
    <t xml:space="preserve">Воздухоотводчик D50                               </t>
  </si>
  <si>
    <t xml:space="preserve">Воздухоотводчик D63                               </t>
  </si>
  <si>
    <t xml:space="preserve">90° Тройники комбинированные с внутренней резьбой 90° (латунь) D25*1/2"          </t>
  </si>
  <si>
    <t xml:space="preserve">90° Тройники комбинированные с внутренней резьбой 90° (латунь) D32*3/4"          </t>
  </si>
  <si>
    <t xml:space="preserve">90° Тройники комбинированные с внутренней резьбой 90° (латунь) D40*1/2"          </t>
  </si>
  <si>
    <t xml:space="preserve">90° Тройники комбинированные с внутренней резьбой 90° (латунь) D40*3/4"          </t>
  </si>
  <si>
    <t xml:space="preserve">90° Тройники комбинированные с внутренней резьбой 90° (латунь) D50*1/2"          </t>
  </si>
  <si>
    <t xml:space="preserve">90° Тройники комбинированные с внутренней резьбой 90° (латунь) D50*3/4"          </t>
  </si>
  <si>
    <t xml:space="preserve">90° Тройники комбинированные с внутренней резьбой 90° (латунь) D63*1/2"          </t>
  </si>
  <si>
    <t xml:space="preserve">90° Тройники комбинированные с внутренней резьбой 90° (латунь) D63*3/4"          </t>
  </si>
  <si>
    <t xml:space="preserve">90° Тройники комбинированные с внутренней резьбой 90° (латунь) D32*1/2"          </t>
  </si>
  <si>
    <t>Тройник-адаптер для подключения манометра HTA D110 3/4" ХПВХ System'O (GIRPI), Франция</t>
  </si>
  <si>
    <t>Тройник комбинированный с внутренней резьбой (латунь) D75X1/2" ХПВХ System'O (GIRPI), Франция</t>
  </si>
  <si>
    <t>Тройник комбинированный с внутренней резьбой (латунь) D90X1/2" ХПВХ System'O (GIRPI), Франция</t>
  </si>
  <si>
    <t>Тройник комбинированный с внутренней резьбой (латунь) D125X1/2" ХПВХ System'O (GIRPI), Франция</t>
  </si>
  <si>
    <t>Тройник комбинированный с внутренней резьбой (латунь) D160X1/2" ХПВХ System'O (GIRPI), Франция</t>
  </si>
  <si>
    <t xml:space="preserve">Отвод 30° D16 ХПВХ System'O (GIRPI), Франция                       </t>
  </si>
  <si>
    <t xml:space="preserve">Отвод 30° 30° D20 ХПВХ System'O (GIRPI), Франция                          </t>
  </si>
  <si>
    <t xml:space="preserve">Отвод 30° 30° D25 ХПВХ System'O (GIRPI), Франция                          </t>
  </si>
  <si>
    <t xml:space="preserve">Отвод 30° D32 ХПВХ System'O (GIRPI), Франция                         </t>
  </si>
  <si>
    <t xml:space="preserve">Отвод 30° D40 ХПВХ System'O (GIRPI), Франция                         </t>
  </si>
  <si>
    <t xml:space="preserve">Отвод 30° D50 ХПВХ System'O (GIRPI), Франция                          </t>
  </si>
  <si>
    <t xml:space="preserve">Отвод 30° D63 ХПВХ System'O (GIRPI), Франция                        </t>
  </si>
  <si>
    <t xml:space="preserve">Отвод 30° D75 ХПВХ System'O (GIRPI), Франция                           </t>
  </si>
  <si>
    <t xml:space="preserve">Отвод 30° D90 ХПВХ System'O (GIRPI), Франция                      </t>
  </si>
  <si>
    <t xml:space="preserve">Отвод 60° D16 ХПВХ System'O (GIRPI), Франция                            </t>
  </si>
  <si>
    <t xml:space="preserve">Отвод 60° D20 ХПВХ System'O (GIRPI), Франция                            </t>
  </si>
  <si>
    <t xml:space="preserve">Отвод 60° D25 ХПВХ System'O (GIRPI), Франция                           </t>
  </si>
  <si>
    <t xml:space="preserve">Отвод 60° D32 ХПВХ System'O (GIRPI), Франция                            </t>
  </si>
  <si>
    <t xml:space="preserve">Отвод 60° D40 ХПВХ System'O (GIRPI), Франция                          </t>
  </si>
  <si>
    <t xml:space="preserve">Отвод 60° D50 ХПВХ System'O (GIRPI), Франция                             </t>
  </si>
  <si>
    <t xml:space="preserve">Отвод 60° D63 ХПВХ System'O (GIRPI), Франция                             </t>
  </si>
  <si>
    <t xml:space="preserve">Отвод 60° D75 ХПВХ System'O (GIRPI), Франция                             </t>
  </si>
  <si>
    <t xml:space="preserve">Отвод 60° D90 ХПВХ System'O (GIRPI), Франция                             </t>
  </si>
  <si>
    <t xml:space="preserve">Отводы комбинированные с внутренней резьбой 90° (латунь) D32*1/2" ХПВХ System'O (GIRPI), Франция      </t>
  </si>
  <si>
    <t xml:space="preserve">Отводы комбинированные с внутренней резьбой 90° (латунь) D40*1/2"ХПВХ System'O (GIRPI), Франция            </t>
  </si>
  <si>
    <t xml:space="preserve">Отводы комбинированные с внутренней резьбой 90° (латунь) D50*1/2" ХПВХ System'O (GIRPI), Франция           </t>
  </si>
  <si>
    <t xml:space="preserve">Отводы комбинированные с внутренней резьбой 90° (латунь) D63*1/2" ХПВХ System'O (GIRPI), Франция          </t>
  </si>
  <si>
    <t xml:space="preserve">Тройник с внутренней резьбой (пластик, усил. металл)  HTA 90° D16X1/2" ХПВХ System'O (GIRPI), Франция                  </t>
  </si>
  <si>
    <t xml:space="preserve">Тройник с внутренней резьбой (пластик, усил. металл) HTA 90° D20X1/2" ХПВХ System'O (GIRPI), Франция                </t>
  </si>
  <si>
    <t xml:space="preserve">Тройник с внутренней резьбой (пластик, усил. металл) HTA 90° D25X3/4" ХПВХ System'O (GIRPI), Франция              </t>
  </si>
  <si>
    <t xml:space="preserve">Тройник редукционный с внутренней резьбой (пластик, усил. металл) HTA 90° D40X3/4" ХПВХ System'O (GIRPI), Франция          </t>
  </si>
  <si>
    <t xml:space="preserve">Тройник редукционный с внутренней резьбой (пластик, усил. металл) HTA 90° D50X3/4" ХПВХ System'O (GIRPI), Франция        </t>
  </si>
  <si>
    <t xml:space="preserve">Тройник редукционный с внутренней резьбой (пластик, усил. металл) HTA 90° D63X3/4" ХПВХ System'O (GIRPI), Франция       </t>
  </si>
  <si>
    <t>Также Вы можете приобрести ПВХ фланцы D20-160, цена по запросу</t>
  </si>
  <si>
    <t>Комплект уплотнений FPM для шарового крана серии VHCEP</t>
  </si>
  <si>
    <t>JTVIV1620</t>
  </si>
  <si>
    <t>JTVIV25</t>
  </si>
  <si>
    <t>JTVIV32</t>
  </si>
  <si>
    <t>JTVIV40</t>
  </si>
  <si>
    <t>JTVIV50</t>
  </si>
  <si>
    <t>JTVIV63</t>
  </si>
  <si>
    <t>Комплект уплотнений FPM для шарового крана серии VHCEP d16 и d20, GIRPI Франция</t>
  </si>
  <si>
    <t>Комплект уплотнений FPM для шарового крана серии VHCEP d25, GIRPI Франция</t>
  </si>
  <si>
    <t>Комплект уплотнений FPM для шарового крана серии VHCEP d32, GIRPI Франция</t>
  </si>
  <si>
    <t>Комплект уплотнений FPM для шарового крана серии VHCEP d40, GIRPI Франция</t>
  </si>
  <si>
    <t>Комплект уплотнений FPM для шарового крана серии VHCEP d50, GIRPI Франция</t>
  </si>
  <si>
    <t>Комплект уплотнений FPM для шарового крана серии VHCEP d63, GIRPI Франция</t>
  </si>
  <si>
    <r>
      <t xml:space="preserve">Ваша цена со скидкой
</t>
    </r>
    <r>
      <rPr>
        <sz val="11"/>
        <color theme="0"/>
        <rFont val="Calibri"/>
        <family val="2"/>
        <scheme val="minor"/>
      </rPr>
      <t>(введите скидку без знака %)</t>
    </r>
  </si>
  <si>
    <r>
      <t xml:space="preserve">Ваша цена со скидкой  в рублях </t>
    </r>
    <r>
      <rPr>
        <sz val="11"/>
        <color theme="0"/>
        <rFont val="Calibri"/>
        <family val="2"/>
        <scheme val="minor"/>
      </rPr>
      <t>(введите курс EURO)</t>
    </r>
  </si>
  <si>
    <t>ООО "СкалТек"443070 г.Самара, ул. Аэродромная д. 45, оф.35 Тел: 8(927)745-98-43, 8(937)186-82-63 skaltek@inbox.ru  www.ooo-skaltek.ru</t>
  </si>
</sst>
</file>

<file path=xl/styles.xml><?xml version="1.0" encoding="utf-8"?>
<styleSheet xmlns="http://schemas.openxmlformats.org/spreadsheetml/2006/main">
  <numFmts count="1">
    <numFmt numFmtId="164" formatCode="#,#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55565A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rgb="FF55565A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0"/>
      <color rgb="FFFF6600"/>
      <name val="Arial"/>
      <family val="2"/>
      <charset val="204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55565A"/>
      </left>
      <right/>
      <top style="thick">
        <color rgb="FF55565A"/>
      </top>
      <bottom style="thick">
        <color rgb="FF55565A"/>
      </bottom>
      <diagonal/>
    </border>
    <border>
      <left/>
      <right/>
      <top style="thick">
        <color rgb="FF55565A"/>
      </top>
      <bottom style="thick">
        <color rgb="FF55565A"/>
      </bottom>
      <diagonal/>
    </border>
    <border>
      <left/>
      <right style="thick">
        <color rgb="FF55565A"/>
      </right>
      <top style="thick">
        <color rgb="FF55565A"/>
      </top>
      <bottom style="thick">
        <color rgb="FF5556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2" fontId="0" fillId="0" borderId="0" xfId="0" applyNumberFormat="1"/>
    <xf numFmtId="0" fontId="22" fillId="0" borderId="0" xfId="0" applyFont="1"/>
    <xf numFmtId="0" fontId="23" fillId="0" borderId="0" xfId="0" applyFont="1" applyAlignment="1">
      <alignment horizontal="center" vertical="center"/>
    </xf>
    <xf numFmtId="49" fontId="22" fillId="0" borderId="13" xfId="0" applyNumberFormat="1" applyFont="1" applyFill="1" applyBorder="1"/>
    <xf numFmtId="49" fontId="22" fillId="0" borderId="1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5" fillId="0" borderId="0" xfId="0" applyFont="1" applyFill="1" applyAlignment="1">
      <alignment horizontal="center" vertical="center"/>
    </xf>
    <xf numFmtId="49" fontId="25" fillId="0" borderId="13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vertical="center"/>
    </xf>
    <xf numFmtId="0" fontId="25" fillId="0" borderId="0" xfId="0" applyFont="1"/>
    <xf numFmtId="0" fontId="25" fillId="33" borderId="13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/>
    <xf numFmtId="4" fontId="25" fillId="34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/>
    </xf>
    <xf numFmtId="4" fontId="26" fillId="0" borderId="13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4" fontId="25" fillId="0" borderId="13" xfId="0" applyNumberFormat="1" applyFont="1" applyBorder="1" applyAlignment="1">
      <alignment horizontal="left" vertical="center"/>
    </xf>
    <xf numFmtId="4" fontId="26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4" fontId="22" fillId="0" borderId="13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49" fontId="27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49" fontId="28" fillId="35" borderId="15" xfId="0" applyNumberFormat="1" applyFont="1" applyFill="1" applyBorder="1" applyAlignment="1">
      <alignment horizontal="center" vertical="center" wrapText="1"/>
    </xf>
    <xf numFmtId="0" fontId="28" fillId="35" borderId="0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1" fillId="35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18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bgColor theme="0" tint="-0.249977111117893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8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http://ooo-skaltek.ru/images/Logo/SkalTek_logo_100.png" TargetMode="External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8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7.jpeg"/><Relationship Id="rId2" Type="http://schemas.openxmlformats.org/officeDocument/2006/relationships/image" Target="../media/image51.jpeg"/><Relationship Id="rId1" Type="http://schemas.openxmlformats.org/officeDocument/2006/relationships/image" Target="../media/image50.jpeg"/><Relationship Id="rId5" Type="http://schemas.openxmlformats.org/officeDocument/2006/relationships/image" Target="http://ooo-skaltek.ru/images/Logo/SkalTek_logo_100.png" TargetMode="External"/><Relationship Id="rId4" Type="http://schemas.openxmlformats.org/officeDocument/2006/relationships/image" Target="../media/image4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355</xdr:row>
      <xdr:rowOff>31750</xdr:rowOff>
    </xdr:from>
    <xdr:to>
      <xdr:col>0</xdr:col>
      <xdr:colOff>1671530</xdr:colOff>
      <xdr:row>358</xdr:row>
      <xdr:rowOff>127000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130" b="15080"/>
        <a:stretch/>
      </xdr:blipFill>
      <xdr:spPr>
        <a:xfrm>
          <a:off x="169334" y="9154583"/>
          <a:ext cx="1502196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359</xdr:row>
      <xdr:rowOff>21168</xdr:rowOff>
    </xdr:from>
    <xdr:to>
      <xdr:col>0</xdr:col>
      <xdr:colOff>1608667</xdr:colOff>
      <xdr:row>362</xdr:row>
      <xdr:rowOff>184150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29" t="16185" r="9420" b="16010"/>
        <a:stretch/>
      </xdr:blipFill>
      <xdr:spPr>
        <a:xfrm>
          <a:off x="349250" y="10287001"/>
          <a:ext cx="1259417" cy="11154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63500</xdr:rowOff>
    </xdr:from>
    <xdr:ext cx="1817000" cy="1672167"/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995083"/>
          <a:ext cx="1817000" cy="167216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95249</xdr:rowOff>
    </xdr:from>
    <xdr:ext cx="1788583" cy="947593"/>
    <xdr:pic>
      <xdr:nvPicPr>
        <xdr:cNvPr id="54" name="Рисунок 53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1514" b="30917"/>
        <a:stretch/>
      </xdr:blipFill>
      <xdr:spPr>
        <a:xfrm>
          <a:off x="0" y="75416832"/>
          <a:ext cx="1788583" cy="94759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179917</xdr:rowOff>
    </xdr:from>
    <xdr:ext cx="1841500" cy="1694714"/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0170000"/>
          <a:ext cx="1841500" cy="1694714"/>
        </a:xfrm>
        <a:prstGeom prst="rect">
          <a:avLst/>
        </a:prstGeom>
      </xdr:spPr>
    </xdr:pic>
    <xdr:clientData/>
  </xdr:oneCellAnchor>
  <xdr:oneCellAnchor>
    <xdr:from>
      <xdr:col>0</xdr:col>
      <xdr:colOff>63500</xdr:colOff>
      <xdr:row>363</xdr:row>
      <xdr:rowOff>31750</xdr:rowOff>
    </xdr:from>
    <xdr:ext cx="1735667" cy="1597317"/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52112333"/>
          <a:ext cx="1735667" cy="159731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63500</xdr:rowOff>
    </xdr:from>
    <xdr:ext cx="1897500" cy="1746250"/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1577583"/>
          <a:ext cx="1897500" cy="174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74084</xdr:rowOff>
    </xdr:from>
    <xdr:ext cx="1883833" cy="1733672"/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017167"/>
          <a:ext cx="1883833" cy="1733672"/>
        </a:xfrm>
        <a:prstGeom prst="rect">
          <a:avLst/>
        </a:prstGeom>
      </xdr:spPr>
    </xdr:pic>
    <xdr:clientData/>
  </xdr:oneCellAnchor>
  <xdr:oneCellAnchor>
    <xdr:from>
      <xdr:col>0</xdr:col>
      <xdr:colOff>296333</xdr:colOff>
      <xdr:row>383</xdr:row>
      <xdr:rowOff>31750</xdr:rowOff>
    </xdr:from>
    <xdr:ext cx="1239920" cy="889000"/>
    <xdr:pic>
      <xdr:nvPicPr>
        <xdr:cNvPr id="84" name="Рисунок 83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226" b="12866"/>
        <a:stretch/>
      </xdr:blipFill>
      <xdr:spPr>
        <a:xfrm>
          <a:off x="296333" y="89259833"/>
          <a:ext cx="1239920" cy="8890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21168</xdr:rowOff>
    </xdr:from>
    <xdr:ext cx="1598083" cy="1470700"/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0582751"/>
          <a:ext cx="1598083" cy="1470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31749</xdr:rowOff>
    </xdr:from>
    <xdr:ext cx="1809750" cy="1249311"/>
    <xdr:pic>
      <xdr:nvPicPr>
        <xdr:cNvPr id="86" name="Рисунок 85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0515" b="14473"/>
        <a:stretch/>
      </xdr:blipFill>
      <xdr:spPr>
        <a:xfrm>
          <a:off x="0" y="101261332"/>
          <a:ext cx="1809750" cy="1249311"/>
        </a:xfrm>
        <a:prstGeom prst="rect">
          <a:avLst/>
        </a:prstGeom>
      </xdr:spPr>
    </xdr:pic>
    <xdr:clientData/>
  </xdr:oneCellAnchor>
  <xdr:oneCellAnchor>
    <xdr:from>
      <xdr:col>0</xdr:col>
      <xdr:colOff>52917</xdr:colOff>
      <xdr:row>400</xdr:row>
      <xdr:rowOff>52918</xdr:rowOff>
    </xdr:from>
    <xdr:ext cx="1820334" cy="1208457"/>
    <xdr:pic>
      <xdr:nvPicPr>
        <xdr:cNvPr id="87" name="Рисунок 86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1871" b="15993"/>
        <a:stretch/>
      </xdr:blipFill>
      <xdr:spPr>
        <a:xfrm>
          <a:off x="52917" y="100139501"/>
          <a:ext cx="1820334" cy="1208457"/>
        </a:xfrm>
        <a:prstGeom prst="rect">
          <a:avLst/>
        </a:prstGeom>
      </xdr:spPr>
    </xdr:pic>
    <xdr:clientData/>
  </xdr:oneCellAnchor>
  <xdr:twoCellAnchor editAs="oneCell">
    <xdr:from>
      <xdr:col>0</xdr:col>
      <xdr:colOff>137583</xdr:colOff>
      <xdr:row>370</xdr:row>
      <xdr:rowOff>31750</xdr:rowOff>
    </xdr:from>
    <xdr:to>
      <xdr:col>0</xdr:col>
      <xdr:colOff>1841500</xdr:colOff>
      <xdr:row>376</xdr:row>
      <xdr:rowOff>75849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7583" y="60113333"/>
          <a:ext cx="1703917" cy="156809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377</xdr:row>
      <xdr:rowOff>10584</xdr:rowOff>
    </xdr:from>
    <xdr:to>
      <xdr:col>0</xdr:col>
      <xdr:colOff>1800500</xdr:colOff>
      <xdr:row>382</xdr:row>
      <xdr:rowOff>158750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61806667"/>
          <a:ext cx="1610000" cy="1481667"/>
        </a:xfrm>
        <a:prstGeom prst="rect">
          <a:avLst/>
        </a:prstGeom>
      </xdr:spPr>
    </xdr:pic>
    <xdr:clientData/>
  </xdr:twoCellAnchor>
  <xdr:twoCellAnchor editAs="oneCell">
    <xdr:from>
      <xdr:col>0</xdr:col>
      <xdr:colOff>63499</xdr:colOff>
      <xdr:row>350</xdr:row>
      <xdr:rowOff>42333</xdr:rowOff>
    </xdr:from>
    <xdr:to>
      <xdr:col>0</xdr:col>
      <xdr:colOff>1897540</xdr:colOff>
      <xdr:row>355</xdr:row>
      <xdr:rowOff>0</xdr:rowOff>
    </xdr:to>
    <xdr:pic>
      <xdr:nvPicPr>
        <xdr:cNvPr id="91" name="Рисунок 90"/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563" b="13940"/>
        <a:stretch/>
      </xdr:blipFill>
      <xdr:spPr>
        <a:xfrm>
          <a:off x="63499" y="54599416"/>
          <a:ext cx="1834041" cy="1291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161925</xdr:rowOff>
    </xdr:from>
    <xdr:to>
      <xdr:col>0</xdr:col>
      <xdr:colOff>1619250</xdr:colOff>
      <xdr:row>21</xdr:row>
      <xdr:rowOff>128105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572125"/>
          <a:ext cx="1619250" cy="149018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</xdr:row>
      <xdr:rowOff>415923</xdr:rowOff>
    </xdr:from>
    <xdr:ext cx="1830916" cy="1684973"/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7540623"/>
          <a:ext cx="1830916" cy="168497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169334</xdr:rowOff>
    </xdr:from>
    <xdr:ext cx="1885999" cy="1735666"/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3585534"/>
          <a:ext cx="1885999" cy="1735666"/>
        </a:xfrm>
        <a:prstGeom prst="rect">
          <a:avLst/>
        </a:prstGeom>
      </xdr:spPr>
    </xdr:pic>
    <xdr:clientData/>
  </xdr:oneCellAnchor>
  <xdr:oneCellAnchor>
    <xdr:from>
      <xdr:col>0</xdr:col>
      <xdr:colOff>264583</xdr:colOff>
      <xdr:row>45</xdr:row>
      <xdr:rowOff>21167</xdr:rowOff>
    </xdr:from>
    <xdr:ext cx="1291167" cy="1942784"/>
    <xdr:pic>
      <xdr:nvPicPr>
        <xdr:cNvPr id="72" name="Рисунок 71"/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149" r="21689"/>
        <a:stretch/>
      </xdr:blipFill>
      <xdr:spPr>
        <a:xfrm>
          <a:off x="264583" y="56104367"/>
          <a:ext cx="1291167" cy="1942784"/>
        </a:xfrm>
        <a:prstGeom prst="rect">
          <a:avLst/>
        </a:prstGeom>
      </xdr:spPr>
    </xdr:pic>
    <xdr:clientData/>
  </xdr:oneCellAnchor>
  <xdr:oneCellAnchor>
    <xdr:from>
      <xdr:col>0</xdr:col>
      <xdr:colOff>275166</xdr:colOff>
      <xdr:row>58</xdr:row>
      <xdr:rowOff>84667</xdr:rowOff>
    </xdr:from>
    <xdr:ext cx="1312334" cy="1661660"/>
    <xdr:pic>
      <xdr:nvPicPr>
        <xdr:cNvPr id="74" name="Рисунок 73"/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935" r="17382"/>
        <a:stretch/>
      </xdr:blipFill>
      <xdr:spPr>
        <a:xfrm>
          <a:off x="275166" y="65692867"/>
          <a:ext cx="1312334" cy="1661660"/>
        </a:xfrm>
        <a:prstGeom prst="rect">
          <a:avLst/>
        </a:prstGeom>
      </xdr:spPr>
    </xdr:pic>
    <xdr:clientData/>
  </xdr:oneCellAnchor>
  <xdr:oneCellAnchor>
    <xdr:from>
      <xdr:col>0</xdr:col>
      <xdr:colOff>95249</xdr:colOff>
      <xdr:row>71</xdr:row>
      <xdr:rowOff>21167</xdr:rowOff>
    </xdr:from>
    <xdr:ext cx="1737001" cy="2042584"/>
    <xdr:pic>
      <xdr:nvPicPr>
        <xdr:cNvPr id="79" name="Рисунок 78"/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239" r="12500"/>
        <a:stretch/>
      </xdr:blipFill>
      <xdr:spPr>
        <a:xfrm>
          <a:off x="95249" y="91156367"/>
          <a:ext cx="1737001" cy="2042584"/>
        </a:xfrm>
        <a:prstGeom prst="rect">
          <a:avLst/>
        </a:prstGeom>
      </xdr:spPr>
    </xdr:pic>
    <xdr:clientData/>
  </xdr:oneCellAnchor>
  <xdr:oneCellAnchor>
    <xdr:from>
      <xdr:col>0</xdr:col>
      <xdr:colOff>211666</xdr:colOff>
      <xdr:row>84</xdr:row>
      <xdr:rowOff>148167</xdr:rowOff>
    </xdr:from>
    <xdr:ext cx="1397000" cy="2419350"/>
    <xdr:pic>
      <xdr:nvPicPr>
        <xdr:cNvPr id="94" name="Рисунок 93"/>
        <xdr:cNvPicPr>
          <a:picLocks noChangeAspect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337" r="25523"/>
        <a:stretch/>
      </xdr:blipFill>
      <xdr:spPr>
        <a:xfrm>
          <a:off x="211666" y="116238867"/>
          <a:ext cx="1397000" cy="2419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84667</xdr:rowOff>
    </xdr:from>
    <xdr:ext cx="1767417" cy="1626536"/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2103457"/>
          <a:ext cx="1767417" cy="1626536"/>
        </a:xfrm>
        <a:prstGeom prst="rect">
          <a:avLst/>
        </a:prstGeom>
      </xdr:spPr>
    </xdr:pic>
    <xdr:clientData/>
  </xdr:oneCellAnchor>
  <xdr:oneCellAnchor>
    <xdr:from>
      <xdr:col>0</xdr:col>
      <xdr:colOff>232834</xdr:colOff>
      <xdr:row>132</xdr:row>
      <xdr:rowOff>52917</xdr:rowOff>
    </xdr:from>
    <xdr:ext cx="1407583" cy="2019730"/>
    <xdr:pic>
      <xdr:nvPicPr>
        <xdr:cNvPr id="101" name="Рисунок 100"/>
        <xdr:cNvPicPr>
          <a:picLocks noChangeAspect="1"/>
        </xdr:cNvPicPr>
      </xdr:nvPicPr>
      <xdr:blipFill rotWithShape="1"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505" r="22976"/>
        <a:stretch/>
      </xdr:blipFill>
      <xdr:spPr>
        <a:xfrm>
          <a:off x="232834" y="90617232"/>
          <a:ext cx="1407583" cy="2019730"/>
        </a:xfrm>
        <a:prstGeom prst="rect">
          <a:avLst/>
        </a:prstGeom>
      </xdr:spPr>
    </xdr:pic>
    <xdr:clientData/>
  </xdr:oneCellAnchor>
  <xdr:oneCellAnchor>
    <xdr:from>
      <xdr:col>0</xdr:col>
      <xdr:colOff>74084</xdr:colOff>
      <xdr:row>164</xdr:row>
      <xdr:rowOff>95250</xdr:rowOff>
    </xdr:from>
    <xdr:ext cx="1799167" cy="1615812"/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084" y="92718194"/>
          <a:ext cx="1799167" cy="1615812"/>
        </a:xfrm>
        <a:prstGeom prst="rect">
          <a:avLst/>
        </a:prstGeom>
      </xdr:spPr>
    </xdr:pic>
    <xdr:clientData/>
  </xdr:oneCellAnchor>
  <xdr:oneCellAnchor>
    <xdr:from>
      <xdr:col>0</xdr:col>
      <xdr:colOff>63500</xdr:colOff>
      <xdr:row>175</xdr:row>
      <xdr:rowOff>74083</xdr:rowOff>
    </xdr:from>
    <xdr:ext cx="1598083" cy="1436901"/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96937188"/>
          <a:ext cx="1598083" cy="1436901"/>
        </a:xfrm>
        <a:prstGeom prst="rect">
          <a:avLst/>
        </a:prstGeom>
      </xdr:spPr>
    </xdr:pic>
    <xdr:clientData/>
  </xdr:oneCellAnchor>
  <xdr:oneCellAnchor>
    <xdr:from>
      <xdr:col>0</xdr:col>
      <xdr:colOff>105834</xdr:colOff>
      <xdr:row>182</xdr:row>
      <xdr:rowOff>74083</xdr:rowOff>
    </xdr:from>
    <xdr:ext cx="1756833" cy="1616796"/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5834" y="58222672"/>
          <a:ext cx="1756833" cy="1616796"/>
        </a:xfrm>
        <a:prstGeom prst="rect">
          <a:avLst/>
        </a:prstGeom>
      </xdr:spPr>
    </xdr:pic>
    <xdr:clientData/>
  </xdr:oneCellAnchor>
  <xdr:oneCellAnchor>
    <xdr:from>
      <xdr:col>0</xdr:col>
      <xdr:colOff>127001</xdr:colOff>
      <xdr:row>190</xdr:row>
      <xdr:rowOff>42333</xdr:rowOff>
    </xdr:from>
    <xdr:ext cx="1587500" cy="1460961"/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001" y="67792736"/>
          <a:ext cx="1587500" cy="14609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95249</xdr:rowOff>
    </xdr:from>
    <xdr:ext cx="1883833" cy="1733672"/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9335854"/>
          <a:ext cx="1883833" cy="1733672"/>
        </a:xfrm>
        <a:prstGeom prst="rect">
          <a:avLst/>
        </a:prstGeom>
      </xdr:spPr>
    </xdr:pic>
    <xdr:clientData/>
  </xdr:oneCellAnchor>
  <xdr:oneCellAnchor>
    <xdr:from>
      <xdr:col>0</xdr:col>
      <xdr:colOff>42335</xdr:colOff>
      <xdr:row>214</xdr:row>
      <xdr:rowOff>63500</xdr:rowOff>
    </xdr:from>
    <xdr:ext cx="1788583" cy="1646015"/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335" y="72668581"/>
          <a:ext cx="1788583" cy="1646015"/>
        </a:xfrm>
        <a:prstGeom prst="rect">
          <a:avLst/>
        </a:prstGeom>
      </xdr:spPr>
    </xdr:pic>
    <xdr:clientData/>
  </xdr:oneCellAnchor>
  <xdr:oneCellAnchor>
    <xdr:from>
      <xdr:col>0</xdr:col>
      <xdr:colOff>338668</xdr:colOff>
      <xdr:row>220</xdr:row>
      <xdr:rowOff>137583</xdr:rowOff>
    </xdr:from>
    <xdr:ext cx="1068916" cy="780020"/>
    <xdr:pic>
      <xdr:nvPicPr>
        <xdr:cNvPr id="113" name="Рисунок 112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789" b="10918"/>
        <a:stretch/>
      </xdr:blipFill>
      <xdr:spPr>
        <a:xfrm>
          <a:off x="338668" y="74232865"/>
          <a:ext cx="1068916" cy="78002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169332</xdr:rowOff>
    </xdr:from>
    <xdr:ext cx="1886000" cy="1735667"/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3524695"/>
          <a:ext cx="1886000" cy="173566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193901</xdr:rowOff>
    </xdr:from>
    <xdr:ext cx="1845424" cy="1383015"/>
    <xdr:pic>
      <xdr:nvPicPr>
        <xdr:cNvPr id="116" name="Рисунок 115"/>
        <xdr:cNvPicPr>
          <a:picLocks noChangeAspect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287" b="9279"/>
        <a:stretch/>
      </xdr:blipFill>
      <xdr:spPr>
        <a:xfrm>
          <a:off x="0" y="69680312"/>
          <a:ext cx="1845424" cy="138301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21167</xdr:rowOff>
    </xdr:from>
    <xdr:ext cx="1862667" cy="1714194"/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73425119"/>
          <a:ext cx="1862667" cy="1714194"/>
        </a:xfrm>
        <a:prstGeom prst="rect">
          <a:avLst/>
        </a:prstGeom>
      </xdr:spPr>
    </xdr:pic>
    <xdr:clientData/>
  </xdr:oneCellAnchor>
  <xdr:oneCellAnchor>
    <xdr:from>
      <xdr:col>0</xdr:col>
      <xdr:colOff>63499</xdr:colOff>
      <xdr:row>241</xdr:row>
      <xdr:rowOff>74084</xdr:rowOff>
    </xdr:from>
    <xdr:ext cx="1778001" cy="1636276"/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499" y="70328640"/>
          <a:ext cx="1778001" cy="1636276"/>
        </a:xfrm>
        <a:prstGeom prst="rect">
          <a:avLst/>
        </a:prstGeom>
      </xdr:spPr>
    </xdr:pic>
    <xdr:clientData/>
  </xdr:oneCellAnchor>
  <xdr:oneCellAnchor>
    <xdr:from>
      <xdr:col>0</xdr:col>
      <xdr:colOff>370418</xdr:colOff>
      <xdr:row>248</xdr:row>
      <xdr:rowOff>9740</xdr:rowOff>
    </xdr:from>
    <xdr:ext cx="1206500" cy="1110332"/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0418" y="71938853"/>
          <a:ext cx="1206500" cy="1110332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250</xdr:row>
      <xdr:rowOff>63500</xdr:rowOff>
    </xdr:from>
    <xdr:ext cx="1578799" cy="1555750"/>
    <xdr:pic>
      <xdr:nvPicPr>
        <xdr:cNvPr id="120" name="Рисунок 119"/>
        <xdr:cNvPicPr>
          <a:picLocks noChangeAspect="1"/>
        </xdr:cNvPicPr>
      </xdr:nvPicPr>
      <xdr:blipFill rotWithShape="1"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93" t="6369" r="10902" b="7643"/>
        <a:stretch/>
      </xdr:blipFill>
      <xdr:spPr>
        <a:xfrm>
          <a:off x="190500" y="73129468"/>
          <a:ext cx="1578799" cy="1555750"/>
        </a:xfrm>
        <a:prstGeom prst="rect">
          <a:avLst/>
        </a:prstGeom>
      </xdr:spPr>
    </xdr:pic>
    <xdr:clientData/>
  </xdr:oneCellAnchor>
  <xdr:oneCellAnchor>
    <xdr:from>
      <xdr:col>0</xdr:col>
      <xdr:colOff>34500</xdr:colOff>
      <xdr:row>257</xdr:row>
      <xdr:rowOff>31750</xdr:rowOff>
    </xdr:from>
    <xdr:ext cx="1764667" cy="1624005"/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500" y="63634169"/>
          <a:ext cx="1764667" cy="162400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126999</xdr:rowOff>
    </xdr:from>
    <xdr:ext cx="1870670" cy="1291168"/>
    <xdr:pic>
      <xdr:nvPicPr>
        <xdr:cNvPr id="122" name="Рисунок 121"/>
        <xdr:cNvPicPr>
          <a:picLocks noChangeAspect="1"/>
        </xdr:cNvPicPr>
      </xdr:nvPicPr>
      <xdr:blipFill rotWithShape="1"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7693" b="17308"/>
        <a:stretch/>
      </xdr:blipFill>
      <xdr:spPr>
        <a:xfrm>
          <a:off x="0" y="77248773"/>
          <a:ext cx="1870670" cy="129116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31750</xdr:rowOff>
    </xdr:from>
    <xdr:ext cx="1460500" cy="1112813"/>
    <xdr:pic>
      <xdr:nvPicPr>
        <xdr:cNvPr id="123" name="Рисунок 122"/>
        <xdr:cNvPicPr>
          <a:picLocks noChangeAspect="1"/>
        </xdr:cNvPicPr>
      </xdr:nvPicPr>
      <xdr:blipFill rotWithShape="1"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1811" r="11236" b="14698"/>
        <a:stretch/>
      </xdr:blipFill>
      <xdr:spPr>
        <a:xfrm>
          <a:off x="0" y="79012435"/>
          <a:ext cx="1460500" cy="1112813"/>
        </a:xfrm>
        <a:prstGeom prst="rect">
          <a:avLst/>
        </a:prstGeom>
      </xdr:spPr>
    </xdr:pic>
    <xdr:clientData/>
  </xdr:oneCellAnchor>
  <xdr:oneCellAnchor>
    <xdr:from>
      <xdr:col>0</xdr:col>
      <xdr:colOff>288942</xdr:colOff>
      <xdr:row>283</xdr:row>
      <xdr:rowOff>64700</xdr:rowOff>
    </xdr:from>
    <xdr:ext cx="1245642" cy="1618050"/>
    <xdr:pic>
      <xdr:nvPicPr>
        <xdr:cNvPr id="124" name="Рисунок 123"/>
        <xdr:cNvPicPr>
          <a:picLocks noChangeAspect="1"/>
        </xdr:cNvPicPr>
      </xdr:nvPicPr>
      <xdr:blipFill rotWithShape="1"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261" t="7191" r="25000" b="11313"/>
        <a:stretch/>
      </xdr:blipFill>
      <xdr:spPr>
        <a:xfrm>
          <a:off x="288942" y="74052442"/>
          <a:ext cx="1245642" cy="1618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31751</xdr:rowOff>
    </xdr:from>
    <xdr:ext cx="1005416" cy="1090595"/>
    <xdr:pic>
      <xdr:nvPicPr>
        <xdr:cNvPr id="125" name="Рисунок 124"/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676" t="7699" r="17471" b="7611"/>
        <a:stretch/>
      </xdr:blipFill>
      <xdr:spPr>
        <a:xfrm>
          <a:off x="0" y="97447920"/>
          <a:ext cx="1005416" cy="1090595"/>
        </a:xfrm>
        <a:prstGeom prst="rect">
          <a:avLst/>
        </a:prstGeom>
      </xdr:spPr>
    </xdr:pic>
    <xdr:clientData/>
  </xdr:oneCellAnchor>
  <xdr:oneCellAnchor>
    <xdr:from>
      <xdr:col>0</xdr:col>
      <xdr:colOff>973665</xdr:colOff>
      <xdr:row>305</xdr:row>
      <xdr:rowOff>537757</xdr:rowOff>
    </xdr:from>
    <xdr:ext cx="899584" cy="1136800"/>
    <xdr:pic>
      <xdr:nvPicPr>
        <xdr:cNvPr id="126" name="Рисунок 125"/>
        <xdr:cNvPicPr>
          <a:picLocks noChangeAspect="1"/>
        </xdr:cNvPicPr>
      </xdr:nvPicPr>
      <xdr:blipFill rotWithShape="1"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939" r="16666" b="8470"/>
        <a:stretch/>
      </xdr:blipFill>
      <xdr:spPr>
        <a:xfrm>
          <a:off x="973665" y="97953926"/>
          <a:ext cx="899584" cy="1136800"/>
        </a:xfrm>
        <a:prstGeom prst="rect">
          <a:avLst/>
        </a:prstGeom>
      </xdr:spPr>
    </xdr:pic>
    <xdr:clientData/>
  </xdr:oneCellAnchor>
  <xdr:oneCellAnchor>
    <xdr:from>
      <xdr:col>0</xdr:col>
      <xdr:colOff>169333</xdr:colOff>
      <xdr:row>312</xdr:row>
      <xdr:rowOff>116417</xdr:rowOff>
    </xdr:from>
    <xdr:ext cx="1524000" cy="1855106"/>
    <xdr:pic>
      <xdr:nvPicPr>
        <xdr:cNvPr id="127" name="Рисунок 126"/>
        <xdr:cNvPicPr>
          <a:picLocks noChangeAspect="1"/>
        </xdr:cNvPicPr>
      </xdr:nvPicPr>
      <xdr:blipFill rotWithShape="1"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114" r="13114"/>
        <a:stretch/>
      </xdr:blipFill>
      <xdr:spPr>
        <a:xfrm>
          <a:off x="169333" y="99207143"/>
          <a:ext cx="1524000" cy="1855106"/>
        </a:xfrm>
        <a:prstGeom prst="rect">
          <a:avLst/>
        </a:prstGeom>
      </xdr:spPr>
    </xdr:pic>
    <xdr:clientData/>
  </xdr:oneCellAnchor>
  <xdr:oneCellAnchor>
    <xdr:from>
      <xdr:col>0</xdr:col>
      <xdr:colOff>328084</xdr:colOff>
      <xdr:row>322</xdr:row>
      <xdr:rowOff>42335</xdr:rowOff>
    </xdr:from>
    <xdr:ext cx="1090083" cy="894803"/>
    <xdr:pic>
      <xdr:nvPicPr>
        <xdr:cNvPr id="128" name="Рисунок 127"/>
        <xdr:cNvPicPr>
          <a:picLocks noChangeAspect="1"/>
        </xdr:cNvPicPr>
      </xdr:nvPicPr>
      <xdr:blipFill rotWithShape="1"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9273"/>
        <a:stretch/>
      </xdr:blipFill>
      <xdr:spPr>
        <a:xfrm>
          <a:off x="328084" y="101360682"/>
          <a:ext cx="1090083" cy="894803"/>
        </a:xfrm>
        <a:prstGeom prst="rect">
          <a:avLst/>
        </a:prstGeom>
      </xdr:spPr>
    </xdr:pic>
    <xdr:clientData/>
  </xdr:oneCellAnchor>
  <xdr:oneCellAnchor>
    <xdr:from>
      <xdr:col>0</xdr:col>
      <xdr:colOff>201084</xdr:colOff>
      <xdr:row>325</xdr:row>
      <xdr:rowOff>21166</xdr:rowOff>
    </xdr:from>
    <xdr:ext cx="1375833" cy="1244657"/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084" y="102276650"/>
          <a:ext cx="1375833" cy="1244657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272</xdr:row>
      <xdr:rowOff>85725</xdr:rowOff>
    </xdr:from>
    <xdr:to>
      <xdr:col>0</xdr:col>
      <xdr:colOff>1769025</xdr:colOff>
      <xdr:row>278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3979425"/>
          <a:ext cx="1759500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0</xdr:row>
      <xdr:rowOff>361950</xdr:rowOff>
    </xdr:from>
    <xdr:to>
      <xdr:col>0</xdr:col>
      <xdr:colOff>1651863</xdr:colOff>
      <xdr:row>1</xdr:row>
      <xdr:rowOff>1016000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4" y="361950"/>
          <a:ext cx="1508989" cy="18097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981075</xdr:colOff>
      <xdr:row>0</xdr:row>
      <xdr:rowOff>952500</xdr:rowOff>
    </xdr:to>
    <xdr:pic>
      <xdr:nvPicPr>
        <xdr:cNvPr id="51" name="Picture 2" descr="SkalTek logo 100"/>
        <xdr:cNvPicPr>
          <a:picLocks noChangeAspect="1" noChangeArrowheads="1"/>
        </xdr:cNvPicPr>
      </xdr:nvPicPr>
      <xdr:blipFill>
        <a:blip xmlns:r="http://schemas.openxmlformats.org/officeDocument/2006/relationships" r:embed="rId48" r:link="rId49"/>
        <a:srcRect/>
        <a:stretch>
          <a:fillRect/>
        </a:stretch>
      </xdr:blipFill>
      <xdr:spPr bwMode="auto">
        <a:xfrm>
          <a:off x="1915583" y="0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266700</xdr:rowOff>
    </xdr:from>
    <xdr:to>
      <xdr:col>0</xdr:col>
      <xdr:colOff>2196169</xdr:colOff>
      <xdr:row>9</xdr:row>
      <xdr:rowOff>95250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4770" b="27734"/>
        <a:stretch/>
      </xdr:blipFill>
      <xdr:spPr>
        <a:xfrm>
          <a:off x="1" y="3095625"/>
          <a:ext cx="2196168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523875</xdr:rowOff>
    </xdr:from>
    <xdr:to>
      <xdr:col>0</xdr:col>
      <xdr:colOff>2196168</xdr:colOff>
      <xdr:row>18</xdr:row>
      <xdr:rowOff>161925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4770" b="27734"/>
        <a:stretch/>
      </xdr:blipFill>
      <xdr:spPr>
        <a:xfrm>
          <a:off x="0" y="5257800"/>
          <a:ext cx="2196168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295275</xdr:rowOff>
    </xdr:from>
    <xdr:to>
      <xdr:col>0</xdr:col>
      <xdr:colOff>2228850</xdr:colOff>
      <xdr:row>33</xdr:row>
      <xdr:rowOff>60463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7505700"/>
          <a:ext cx="2228850" cy="205118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219075</xdr:rowOff>
    </xdr:from>
    <xdr:to>
      <xdr:col>0</xdr:col>
      <xdr:colOff>1737589</xdr:colOff>
      <xdr:row>1</xdr:row>
      <xdr:rowOff>485775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219075"/>
          <a:ext cx="1508989" cy="180975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0</xdr:row>
      <xdr:rowOff>123825</xdr:rowOff>
    </xdr:from>
    <xdr:to>
      <xdr:col>1</xdr:col>
      <xdr:colOff>1066800</xdr:colOff>
      <xdr:row>0</xdr:row>
      <xdr:rowOff>1076325</xdr:rowOff>
    </xdr:to>
    <xdr:pic>
      <xdr:nvPicPr>
        <xdr:cNvPr id="1026" name="Picture 2" descr="SkalTek logo 10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2343150" y="1238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232296</xdr:colOff>
      <xdr:row>0</xdr:row>
      <xdr:rowOff>180977</xdr:rowOff>
    </xdr:from>
    <xdr:to>
      <xdr:col>0</xdr:col>
      <xdr:colOff>1276349</xdr:colOff>
      <xdr:row>3</xdr:row>
      <xdr:rowOff>109207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2296" y="180977"/>
          <a:ext cx="1044053" cy="42353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232296</xdr:colOff>
      <xdr:row>0</xdr:row>
      <xdr:rowOff>180977</xdr:rowOff>
    </xdr:from>
    <xdr:to>
      <xdr:col>0</xdr:col>
      <xdr:colOff>761999</xdr:colOff>
      <xdr:row>3</xdr:row>
      <xdr:rowOff>109207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2296" y="180977"/>
          <a:ext cx="1044053" cy="42353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232296</xdr:colOff>
      <xdr:row>0</xdr:row>
      <xdr:rowOff>180977</xdr:rowOff>
    </xdr:from>
    <xdr:to>
      <xdr:col>0</xdr:col>
      <xdr:colOff>761999</xdr:colOff>
      <xdr:row>3</xdr:row>
      <xdr:rowOff>109207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2296" y="180977"/>
          <a:ext cx="1044053" cy="42353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onia HARMEL" refreshedDate="42913.719936574074" createdVersion="3" refreshedVersion="3" minRefreshableVersion="3" recordCount="0" supportSubquery="1" supportAdvancedDrill="1">
  <cacheSource type="external" connectionId="1"/>
  <cacheFields count="23">
    <cacheField name="[Société].[Société].[Société]" caption="Société" numFmtId="0" hierarchy="83" level="1">
      <sharedItems count="1">
        <s v="[Société].[Société].&amp;[GG]" c="Girpi"/>
      </sharedItems>
    </cacheField>
    <cacheField name="[Calendrier].[Année].[Année]" caption="Année" numFmtId="0" hierarchy="45" level="1">
      <sharedItems count="1">
        <s v="[Calendrier].[Année].&amp;[2016]" c="2016"/>
      </sharedItems>
    </cacheField>
    <cacheField name="[Article].[UON2].[UON2]" caption="UON2" numFmtId="0" hierarchy="42" level="1">
      <sharedItems count="2">
        <s v="[Article].[UON2].&amp;[gg]&amp;[STD_5_4899]" c="STD_5_4899 - *TOTAL HTA MARRON"/>
        <s v="[Article].[UON2].&amp;[gg]&amp;[STD_5_4959]" c="STD_5_4959 - *TOTAL HTA-E"/>
      </sharedItems>
    </cacheField>
    <cacheField name="[Article].[Référence Base Com].[Référence Base Com]" caption="Référence Base Com" numFmtId="0" hierarchy="27" level="1" mappingCount="17">
      <sharedItems count="523">
        <s v="[Article].[Référence Base Com].&amp;[CNL1]&amp;[gg]" c="CNL1" cp="17"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Article].[Référence Base Com].&amp;[CNL112]&amp;[gg]" c="CNL112" cp="17">
          <x/>
          <x/>
          <x/>
          <x/>
          <x/>
          <x/>
          <x v="1"/>
          <x/>
          <x/>
          <x/>
          <x/>
          <x/>
          <x/>
          <x/>
          <x/>
          <x v="1"/>
          <x/>
        </s>
        <s v="[Article].[Référence Base Com].&amp;[CNL114]&amp;[gg]" c="CNL114" cp="17">
          <x/>
          <x/>
          <x/>
          <x/>
          <x/>
          <x/>
          <x v="1"/>
          <x/>
          <x/>
          <x/>
          <x/>
          <x/>
          <x/>
          <x/>
          <x/>
          <x v="2"/>
          <x/>
        </s>
        <s v="[Article].[Référence Base Com].&amp;[CNL12]&amp;[gg]" c="CNL12" cp="17">
          <x/>
          <x/>
          <x/>
          <x/>
          <x/>
          <x/>
          <x/>
          <x/>
          <x/>
          <x/>
          <x/>
          <x/>
          <x/>
          <x/>
          <x/>
          <x v="3"/>
          <x/>
        </s>
        <s v="[Article].[Référence Base Com].&amp;[CNL2]&amp;[gg]" c="CNL2" cp="17">
          <x/>
          <x/>
          <x/>
          <x/>
          <x/>
          <x/>
          <x v="1"/>
          <x/>
          <x/>
          <x/>
          <x/>
          <x/>
          <x/>
          <x/>
          <x/>
          <x v="4"/>
          <x/>
        </s>
        <s v="[Article].[Référence Base Com].&amp;[CNL34]&amp;[gg]" c="CNL34" cp="17">
          <x/>
          <x/>
          <x/>
          <x/>
          <x/>
          <x/>
          <x/>
          <x/>
          <x/>
          <x/>
          <x/>
          <x/>
          <x/>
          <x/>
          <x/>
          <x v="5"/>
          <x/>
        </s>
        <s v="[Article].[Référence Base Com].&amp;[COLVHCEP16]&amp;[gg]" c="COLVHCEP16" cp="17">
          <x/>
          <x/>
          <x/>
          <x/>
          <x/>
          <x v="1"/>
          <x v="1"/>
          <x/>
          <x v="1"/>
          <x v="1"/>
          <x v="1"/>
          <x v="1"/>
          <x/>
          <x/>
          <x v="1"/>
          <x v="6"/>
          <x v="1"/>
        </s>
        <s v="[Article].[Référence Base Com].&amp;[COLVHCEP20]&amp;[gg]" c="COLVHCEP20" cp="17">
          <x/>
          <x/>
          <x/>
          <x/>
          <x/>
          <x v="1"/>
          <x v="1"/>
          <x/>
          <x v="1"/>
          <x v="2"/>
          <x v="1"/>
          <x v="1"/>
          <x/>
          <x/>
          <x v="1"/>
          <x v="7"/>
          <x v="1"/>
        </s>
        <s v="[Article].[Référence Base Com].&amp;[COLVHCEP25]&amp;[gg]" c="COLVHCEP25" cp="17">
          <x/>
          <x/>
          <x/>
          <x/>
          <x/>
          <x v="1"/>
          <x v="1"/>
          <x/>
          <x v="1"/>
          <x v="3"/>
          <x v="1"/>
          <x v="1"/>
          <x/>
          <x/>
          <x v="1"/>
          <x v="8"/>
          <x v="1"/>
        </s>
        <s v="[Article].[Référence Base Com].&amp;[COLVHCEP32]&amp;[gg]" c="COLVHCEP32" cp="17">
          <x/>
          <x/>
          <x/>
          <x/>
          <x/>
          <x v="1"/>
          <x v="1"/>
          <x/>
          <x v="1"/>
          <x v="4"/>
          <x v="1"/>
          <x v="1"/>
          <x/>
          <x/>
          <x v="1"/>
          <x v="9"/>
          <x v="1"/>
        </s>
        <s v="[Article].[Référence Base Com].&amp;[COLVHCEP40]&amp;[gg]" c="COLVHCEP40" cp="17">
          <x/>
          <x/>
          <x/>
          <x/>
          <x/>
          <x v="1"/>
          <x v="1"/>
          <x/>
          <x v="1"/>
          <x v="5"/>
          <x v="1"/>
          <x v="1"/>
          <x/>
          <x/>
          <x v="1"/>
          <x v="10"/>
          <x v="1"/>
        </s>
        <s v="[Article].[Référence Base Com].&amp;[COLVHCEP50]&amp;[gg]" c="COLVHCEP50" cp="17">
          <x/>
          <x/>
          <x/>
          <x/>
          <x/>
          <x v="1"/>
          <x v="1"/>
          <x/>
          <x v="1"/>
          <x v="6"/>
          <x v="1"/>
          <x v="1"/>
          <x/>
          <x/>
          <x v="1"/>
          <x v="11"/>
          <x v="1"/>
        </s>
        <s v="[Article].[Référence Base Com].&amp;[COLVHCEP63]&amp;[gg]" c="COLVHCEP63" cp="17">
          <x/>
          <x/>
          <x/>
          <x/>
          <x/>
          <x v="1"/>
          <x v="1"/>
          <x/>
          <x v="1"/>
          <x v="7"/>
          <x v="1"/>
          <x v="1"/>
          <x/>
          <x/>
          <x v="1"/>
          <x v="12"/>
          <x v="1"/>
        </s>
        <s v="[Article].[Référence Base Com].&amp;[COMP110]&amp;[gg]" c="COMP110" cp="17">
          <x/>
          <x/>
          <x/>
          <x/>
          <x/>
          <x v="1"/>
          <x v="1"/>
          <x/>
          <x v="2"/>
          <x v="8"/>
          <x/>
          <x v="2"/>
          <x/>
          <x v="1"/>
          <x v="1"/>
          <x v="13"/>
          <x/>
        </s>
        <s v="[Article].[Référence Base Com].&amp;[COMP125]&amp;[gg]" c="COMP125" cp="17">
          <x/>
          <x/>
          <x/>
          <x/>
          <x/>
          <x v="1"/>
          <x v="1"/>
          <x/>
          <x v="2"/>
          <x v="9"/>
          <x/>
          <x v="2"/>
          <x/>
          <x v="1"/>
          <x v="1"/>
          <x v="14"/>
          <x/>
        </s>
        <s v="[Article].[Référence Base Com].&amp;[COMP160]&amp;[gg]" c="COMP160" cp="17">
          <x/>
          <x/>
          <x/>
          <x/>
          <x/>
          <x v="1"/>
          <x v="1"/>
          <x/>
          <x v="2"/>
          <x v="10"/>
          <x/>
          <x v="2"/>
          <x/>
          <x v="1"/>
          <x v="1"/>
          <x v="15"/>
          <x/>
        </s>
        <s v="[Article].[Référence Base Com].&amp;[COMP200]&amp;[gg]" c="COMP200" cp="17">
          <x/>
          <x/>
          <x/>
          <x/>
          <x/>
          <x v="1"/>
          <x v="1"/>
          <x/>
          <x v="2"/>
          <x v="11"/>
          <x/>
          <x v="2"/>
          <x/>
          <x v="1"/>
          <x v="1"/>
          <x v="16"/>
          <x/>
        </s>
        <s v="[Article].[Référence Base Com].&amp;[COMP40]&amp;[gg]" c="COMP40" cp="17">
          <x/>
          <x/>
          <x/>
          <x/>
          <x/>
          <x v="1"/>
          <x v="1"/>
          <x/>
          <x v="2"/>
          <x v="5"/>
          <x/>
          <x v="2"/>
          <x/>
          <x v="1"/>
          <x v="1"/>
          <x v="17"/>
          <x/>
        </s>
        <s v="[Article].[Référence Base Com].&amp;[COMP50]&amp;[gg]" c="COMP50" cp="17">
          <x/>
          <x/>
          <x/>
          <x/>
          <x/>
          <x v="1"/>
          <x v="1"/>
          <x/>
          <x v="2"/>
          <x v="6"/>
          <x/>
          <x v="2"/>
          <x/>
          <x v="1"/>
          <x v="1"/>
          <x v="18"/>
          <x/>
        </s>
        <s v="[Article].[Référence Base Com].&amp;[COMP63]&amp;[gg]" c="COMP63" cp="17">
          <x/>
          <x/>
          <x/>
          <x/>
          <x/>
          <x v="1"/>
          <x v="1"/>
          <x/>
          <x v="2"/>
          <x v="7"/>
          <x/>
          <x v="2"/>
          <x/>
          <x v="1"/>
          <x v="1"/>
          <x v="19"/>
          <x/>
        </s>
        <s v="[Article].[Référence Base Com].&amp;[COMP75]&amp;[gg]" c="COMP75" cp="17">
          <x/>
          <x/>
          <x/>
          <x/>
          <x/>
          <x v="1"/>
          <x v="1"/>
          <x/>
          <x v="2"/>
          <x v="12"/>
          <x/>
          <x v="2"/>
          <x/>
          <x v="1"/>
          <x v="1"/>
          <x v="20"/>
          <x/>
        </s>
        <s v="[Article].[Référence Base Com].&amp;[COMP90]&amp;[gg]" c="COMP90" cp="17">
          <x/>
          <x/>
          <x/>
          <x/>
          <x/>
          <x v="1"/>
          <x v="1"/>
          <x/>
          <x v="2"/>
          <x v="13"/>
          <x/>
          <x v="2"/>
          <x/>
          <x v="1"/>
          <x v="1"/>
          <x v="21"/>
          <x/>
        </s>
        <s v="[Article].[Référence Base Com].&amp;[DG750]&amp;[gg]" c="DG750" cp="17">
          <x/>
          <x/>
          <x/>
          <x/>
          <x/>
          <x v="1"/>
          <x/>
          <x/>
          <x/>
          <x/>
          <x/>
          <x v="3"/>
          <x/>
          <x/>
          <x v="1"/>
          <x v="22"/>
          <x/>
        </s>
        <s v="[Article].[Référence Base Com].&amp;[DG760]&amp;[gg]" c="DG760" cp="17">
          <x/>
          <x/>
          <x/>
          <x/>
          <x/>
          <x v="1"/>
          <x/>
          <x/>
          <x/>
          <x/>
          <x/>
          <x v="3"/>
          <x/>
          <x/>
          <x v="1"/>
          <x v="23"/>
          <x/>
        </s>
        <s v="[Article].[Référence Base Com].&amp;[DGSF250]&amp;[gg]" c="DGSF250" cp="17">
          <x/>
          <x/>
          <x/>
          <x/>
          <x/>
          <x v="1"/>
          <x/>
          <x/>
          <x/>
          <x/>
          <x/>
          <x v="3"/>
          <x/>
          <x/>
          <x v="1"/>
          <x v="24"/>
          <x/>
        </s>
        <s v="[Article].[Référence Base Com].&amp;[DGSF50]&amp;[gg]" c="DGSF50" cp="17">
          <x/>
          <x/>
          <x/>
          <x/>
          <x/>
          <x v="1"/>
          <x/>
          <x/>
          <x/>
          <x/>
          <x/>
          <x v="3"/>
          <x/>
          <x/>
          <x v="1"/>
          <x v="25"/>
          <x/>
        </s>
        <s v="[Article].[Référence Base Com].&amp;[DGSF60]&amp;[gg]" c="DGSF60" cp="17">
          <x/>
          <x/>
          <x/>
          <x/>
          <x/>
          <x v="1"/>
          <x/>
          <x/>
          <x/>
          <x/>
          <x/>
          <x v="3"/>
          <x/>
          <x/>
          <x v="1"/>
          <x v="26"/>
          <x/>
        </s>
        <s v="[Article].[Référence Base Com].&amp;[DGSF90]&amp;[gg]" c="DGSF90" cp="17">
          <x/>
          <x/>
          <x/>
          <x/>
          <x/>
          <x v="1"/>
          <x/>
          <x/>
          <x/>
          <x/>
          <x/>
          <x v="3"/>
          <x/>
          <x/>
          <x v="1"/>
          <x v="27"/>
          <x/>
        </s>
        <s v="[Article].[Référence Base Com].&amp;[ECRVHCEP20]&amp;[gg]" c="ECRVHCEP20" cp="17">
          <x/>
          <x/>
          <x/>
          <x/>
          <x/>
          <x v="2"/>
          <x v="1"/>
          <x/>
          <x v="1"/>
          <x v="2"/>
          <x v="1"/>
          <x v="1"/>
          <x v="1"/>
          <x/>
          <x v="1"/>
          <x v="28"/>
          <x v="1"/>
        </s>
        <s v="[Article].[Référence Base Com].&amp;[ECRVHCEP25]&amp;[gg]" c="ECRVHCEP25" cp="17">
          <x/>
          <x/>
          <x/>
          <x/>
          <x/>
          <x v="1"/>
          <x v="1"/>
          <x/>
          <x v="1"/>
          <x v="3"/>
          <x v="1"/>
          <x v="1"/>
          <x/>
          <x/>
          <x v="1"/>
          <x v="29"/>
          <x v="1"/>
        </s>
        <s v="[Article].[Référence Base Com].&amp;[ECRVHCEP32]&amp;[gg]" c="ECRVHCEP32" cp="17">
          <x/>
          <x/>
          <x/>
          <x/>
          <x/>
          <x v="1"/>
          <x v="1"/>
          <x/>
          <x v="1"/>
          <x v="4"/>
          <x v="1"/>
          <x v="1"/>
          <x/>
          <x/>
          <x v="1"/>
          <x v="30"/>
          <x v="1"/>
        </s>
        <s v="[Article].[Référence Base Com].&amp;[ECRVHCEP40]&amp;[gg]" c="ECRVHCEP40" cp="17">
          <x/>
          <x/>
          <x/>
          <x/>
          <x/>
          <x v="1"/>
          <x v="1"/>
          <x/>
          <x v="1"/>
          <x v="5"/>
          <x v="1"/>
          <x v="1"/>
          <x/>
          <x/>
          <x v="1"/>
          <x v="31"/>
          <x v="1"/>
        </s>
        <s v="[Article].[Référence Base Com].&amp;[ECRVHCEP50]&amp;[gg]" c="ECRVHCEP50" cp="17">
          <x/>
          <x/>
          <x/>
          <x/>
          <x/>
          <x v="1"/>
          <x v="1"/>
          <x/>
          <x v="1"/>
          <x v="6"/>
          <x v="1"/>
          <x v="1"/>
          <x/>
          <x/>
          <x v="1"/>
          <x v="32"/>
          <x v="1"/>
        </s>
        <s v="[Article].[Référence Base Com].&amp;[ECRVHCEP63]&amp;[gg]" c="ECRVHCEP63" cp="17">
          <x/>
          <x/>
          <x/>
          <x/>
          <x/>
          <x v="1"/>
          <x v="1"/>
          <x/>
          <x v="1"/>
          <x v="7"/>
          <x v="1"/>
          <x v="1"/>
          <x/>
          <x/>
          <x v="1"/>
          <x v="33"/>
          <x v="1"/>
        </s>
        <s v="[Article].[Référence Base Com].&amp;[H12K25]&amp;[gg]" c="H12K25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34"/>
          <x v="2"/>
        </s>
        <s v="[Article].[Référence Base Com].&amp;[H12K32]&amp;[gg]" c="H12K32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35"/>
          <x v="2"/>
        </s>
        <s v="[Article].[Référence Base Com].&amp;[H12K40]&amp;[gg]" c="H12K40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36"/>
          <x v="2"/>
        </s>
        <s v="[Article].[Référence Base Com].&amp;[H12K50]&amp;[gg]" c="H12K50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37"/>
          <x v="2"/>
        </s>
        <s v="[Article].[Référence Base Com].&amp;[H12K63]&amp;[gg]" c="H12K63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38"/>
          <x v="2"/>
        </s>
        <s v="[Article].[Référence Base Com].&amp;[H12K75]&amp;[gg]" c="H12K75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39"/>
          <x v="2"/>
        </s>
        <s v="[Article].[Référence Base Com].&amp;[H12K90]&amp;[gg]" c="H12K90" cp="17">
          <x/>
          <x/>
          <x/>
          <x/>
          <x v="1"/>
          <x v="1"/>
          <x v="2"/>
          <x/>
          <x v="1"/>
          <x v="8"/>
          <x v="2"/>
          <x v="4"/>
          <x v="2"/>
          <x/>
          <x v="2"/>
          <x v="40"/>
          <x v="2"/>
        </s>
        <s v="[Article].[Référence Base Com].&amp;[H3F/L16]&amp;[gg]" c="H3F/L16" cp="17">
          <x/>
          <x/>
          <x/>
          <x/>
          <x/>
          <x v="1"/>
          <x v="2"/>
          <x/>
          <x v="1"/>
          <x v="1"/>
          <x v="2"/>
          <x v="4"/>
          <x/>
          <x v="2"/>
          <x v="2"/>
          <x v="41"/>
          <x v="2"/>
        </s>
        <s v="[Article].[Référence Base Com].&amp;[H3F/L20]&amp;[gg]" c="H3F/L20" cp="17">
          <x/>
          <x v="1"/>
          <x/>
          <x/>
          <x/>
          <x v="1"/>
          <x v="2"/>
          <x/>
          <x v="1"/>
          <x v="2"/>
          <x v="2"/>
          <x v="4"/>
          <x/>
          <x v="2"/>
          <x v="2"/>
          <x v="42"/>
          <x v="2"/>
        </s>
        <s v="[Article].[Référence Base Com].&amp;[H3F/L25]&amp;[GG]" c="H3F/L25" cp="17">
          <x/>
          <x v="1"/>
          <x v="1"/>
          <x/>
          <x/>
          <x v="1"/>
          <x v="2"/>
          <x/>
          <x v="1"/>
          <x v="3"/>
          <x v="2"/>
          <x v="4"/>
          <x/>
          <x v="2"/>
          <x v="2"/>
          <x v="43"/>
          <x v="2"/>
        </s>
        <s v="[Article].[Référence Base Com].&amp;[H3F/L32]&amp;[gg]" c="H3F/L32" cp="17">
          <x/>
          <x v="1"/>
          <x/>
          <x/>
          <x/>
          <x v="1"/>
          <x v="2"/>
          <x/>
          <x v="1"/>
          <x v="4"/>
          <x v="2"/>
          <x v="4"/>
          <x/>
          <x v="2"/>
          <x v="2"/>
          <x v="44"/>
          <x v="2"/>
        </s>
        <s v="[Article].[Référence Base Com].&amp;[H3F/L40]&amp;[GG]" c="H3F/L40" cp="17">
          <x/>
          <x v="1"/>
          <x v="1"/>
          <x/>
          <x/>
          <x v="1"/>
          <x v="2"/>
          <x/>
          <x v="1"/>
          <x v="5"/>
          <x v="2"/>
          <x v="4"/>
          <x/>
          <x v="2"/>
          <x v="2"/>
          <x v="45"/>
          <x v="2"/>
        </s>
        <s v="[Article].[Référence Base Com].&amp;[H3F/L50]&amp;[gg]" c="H3F/L50" cp="17">
          <x/>
          <x v="1"/>
          <x v="2"/>
          <x/>
          <x/>
          <x v="1"/>
          <x v="2"/>
          <x/>
          <x v="1"/>
          <x v="6"/>
          <x v="2"/>
          <x v="4"/>
          <x/>
          <x v="2"/>
          <x v="2"/>
          <x v="46"/>
          <x v="2"/>
        </s>
        <s v="[Article].[Référence Base Com].&amp;[H3F/L63]&amp;[gg]" c="H3F/L63" cp="17">
          <x/>
          <x v="1"/>
          <x v="2"/>
          <x/>
          <x/>
          <x v="1"/>
          <x v="2"/>
          <x/>
          <x v="1"/>
          <x v="7"/>
          <x v="2"/>
          <x v="4"/>
          <x/>
          <x v="2"/>
          <x v="2"/>
          <x v="47"/>
          <x v="2"/>
        </s>
        <s v="[Article].[Référence Base Com].&amp;[H3F/P20]&amp;[gg]" c="H3F/P20" cp="17">
          <x/>
          <x/>
          <x/>
          <x/>
          <x/>
          <x v="1"/>
          <x v="2"/>
          <x/>
          <x v="1"/>
          <x v="2"/>
          <x v="3"/>
          <x v="4"/>
          <x/>
          <x/>
          <x v="2"/>
          <x v="48"/>
          <x v="2"/>
        </s>
        <s v="[Article].[Référence Base Com].&amp;[H3F/P25]&amp;[gg]" c="H3F/P25" cp="17">
          <x/>
          <x/>
          <x/>
          <x/>
          <x/>
          <x v="1"/>
          <x v="2"/>
          <x/>
          <x v="1"/>
          <x v="3"/>
          <x v="3"/>
          <x v="4"/>
          <x/>
          <x/>
          <x v="2"/>
          <x v="49"/>
          <x v="2"/>
        </s>
        <s v="[Article].[Référence Base Com].&amp;[H3F/PB16]&amp;[gg]" c="H3F/PB16" cp="17">
          <x/>
          <x/>
          <x/>
          <x/>
          <x/>
          <x v="1"/>
          <x v="2"/>
          <x/>
          <x v="1"/>
          <x v="1"/>
          <x v="3"/>
          <x v="4"/>
          <x/>
          <x/>
          <x v="2"/>
          <x v="50"/>
          <x v="2"/>
        </s>
        <s v="[Article].[Référence Base Com].&amp;[H3F/PB20]&amp;[gg]" c="H3F/PB20" cp="17">
          <x/>
          <x/>
          <x/>
          <x/>
          <x/>
          <x v="1"/>
          <x v="2"/>
          <x/>
          <x v="1"/>
          <x v="2"/>
          <x v="3"/>
          <x v="4"/>
          <x/>
          <x/>
          <x v="2"/>
          <x v="51"/>
          <x v="2"/>
        </s>
        <s v="[Article].[Référence Base Com].&amp;[H3F/PB25]&amp;[gg]" c="H3F/PB25" cp="17">
          <x/>
          <x/>
          <x/>
          <x/>
          <x/>
          <x v="1"/>
          <x v="2"/>
          <x/>
          <x v="1"/>
          <x v="3"/>
          <x v="3"/>
          <x v="4"/>
          <x/>
          <x/>
          <x v="2"/>
          <x v="52"/>
          <x v="2"/>
        </s>
        <s v="[Article].[Référence Base Com].&amp;[H3G/L16]&amp;[gg]" c="H3G/L16" cp="17">
          <x/>
          <x/>
          <x/>
          <x/>
          <x/>
          <x v="1"/>
          <x v="2"/>
          <x/>
          <x v="1"/>
          <x v="1"/>
          <x v="2"/>
          <x v="4"/>
          <x/>
          <x v="2"/>
          <x v="2"/>
          <x v="53"/>
          <x v="2"/>
        </s>
        <s v="[Article].[Référence Base Com].&amp;[H3G/L20]&amp;[gg]" c="H3G/L20" cp="17">
          <x/>
          <x/>
          <x/>
          <x/>
          <x/>
          <x v="1"/>
          <x v="2"/>
          <x/>
          <x v="1"/>
          <x v="2"/>
          <x v="2"/>
          <x v="4"/>
          <x/>
          <x v="2"/>
          <x v="2"/>
          <x v="54"/>
          <x v="2"/>
        </s>
        <s v="[Article].[Référence Base Com].&amp;[H3G/L25]&amp;[gg]" c="H3G/L25" cp="17">
          <x/>
          <x/>
          <x/>
          <x/>
          <x/>
          <x v="1"/>
          <x v="2"/>
          <x/>
          <x v="1"/>
          <x v="3"/>
          <x v="2"/>
          <x v="4"/>
          <x/>
          <x v="2"/>
          <x v="2"/>
          <x v="55"/>
          <x v="2"/>
        </s>
        <s v="[Article].[Référence Base Com].&amp;[H3G/L32]&amp;[gg]" c="H3G/L32" cp="17">
          <x/>
          <x/>
          <x/>
          <x/>
          <x/>
          <x v="1"/>
          <x v="2"/>
          <x/>
          <x v="1"/>
          <x v="4"/>
          <x v="2"/>
          <x v="4"/>
          <x/>
          <x v="2"/>
          <x v="2"/>
          <x v="56"/>
          <x v="2"/>
        </s>
        <s v="[Article].[Référence Base Com].&amp;[H3G/L40]&amp;[gg]" c="H3G/L40" cp="17">
          <x/>
          <x/>
          <x/>
          <x/>
          <x/>
          <x v="1"/>
          <x v="2"/>
          <x/>
          <x v="1"/>
          <x v="5"/>
          <x v="2"/>
          <x v="4"/>
          <x/>
          <x v="2"/>
          <x v="2"/>
          <x v="57"/>
          <x v="2"/>
        </s>
        <s v="[Article].[Référence Base Com].&amp;[H3G/L50]&amp;[gg]" c="H3G/L50" cp="17">
          <x/>
          <x/>
          <x v="2"/>
          <x/>
          <x/>
          <x v="1"/>
          <x v="2"/>
          <x/>
          <x v="1"/>
          <x v="6"/>
          <x v="2"/>
          <x v="4"/>
          <x/>
          <x v="2"/>
          <x v="2"/>
          <x v="58"/>
          <x v="2"/>
        </s>
        <s v="[Article].[Référence Base Com].&amp;[H3G/L63]&amp;[gg]" c="H3G/L63" cp="17">
          <x/>
          <x/>
          <x v="2"/>
          <x/>
          <x/>
          <x v="1"/>
          <x v="2"/>
          <x/>
          <x v="1"/>
          <x v="7"/>
          <x v="2"/>
          <x v="4"/>
          <x/>
          <x v="2"/>
          <x v="2"/>
          <x v="59"/>
          <x v="2"/>
        </s>
        <s v="[Article].[Référence Base Com].&amp;[H3P16]&amp;[gg]" c="H3P16" cp="17">
          <x/>
          <x/>
          <x/>
          <x/>
          <x/>
          <x v="1"/>
          <x v="2"/>
          <x/>
          <x v="1"/>
          <x v="1"/>
          <x v="3"/>
          <x v="4"/>
          <x/>
          <x/>
          <x v="2"/>
          <x v="60"/>
          <x v="2"/>
        </s>
        <s v="[Article].[Référence Base Com].&amp;[H3P20]&amp;[gg]" c="H3P20" cp="17">
          <x/>
          <x/>
          <x/>
          <x/>
          <x/>
          <x v="1"/>
          <x v="2"/>
          <x/>
          <x v="1"/>
          <x v="2"/>
          <x v="3"/>
          <x v="4"/>
          <x/>
          <x/>
          <x v="2"/>
          <x v="61"/>
          <x v="2"/>
        </s>
        <s v="[Article].[Référence Base Com].&amp;[H3P25]&amp;[gg]" c="H3P25" cp="17">
          <x/>
          <x/>
          <x/>
          <x/>
          <x/>
          <x v="1"/>
          <x v="2"/>
          <x/>
          <x v="1"/>
          <x v="3"/>
          <x v="3"/>
          <x v="4"/>
          <x/>
          <x/>
          <x v="2"/>
          <x v="62"/>
          <x v="2"/>
        </s>
        <s v="[Article].[Référence Base Com].&amp;[H3P32]&amp;[gg]" c="H3P32" cp="17">
          <x/>
          <x/>
          <x/>
          <x/>
          <x/>
          <x v="1"/>
          <x v="2"/>
          <x/>
          <x v="1"/>
          <x v="4"/>
          <x v="3"/>
          <x v="4"/>
          <x/>
          <x/>
          <x v="2"/>
          <x v="63"/>
          <x v="2"/>
        </s>
        <s v="[Article].[Référence Base Com].&amp;[H3P40]&amp;[gg]" c="H3P40" cp="17">
          <x/>
          <x/>
          <x/>
          <x/>
          <x/>
          <x v="1"/>
          <x v="2"/>
          <x/>
          <x v="1"/>
          <x v="5"/>
          <x v="3"/>
          <x v="4"/>
          <x/>
          <x/>
          <x v="2"/>
          <x v="64"/>
          <x v="2"/>
        </s>
        <s v="[Article].[Référence Base Com].&amp;[H3P50]&amp;[gg]" c="H3P50" cp="17">
          <x/>
          <x/>
          <x/>
          <x/>
          <x/>
          <x v="1"/>
          <x v="2"/>
          <x/>
          <x v="1"/>
          <x v="6"/>
          <x v="3"/>
          <x v="4"/>
          <x/>
          <x/>
          <x v="2"/>
          <x v="65"/>
          <x v="2"/>
        </s>
        <s v="[Article].[Référence Base Com].&amp;[H3P63]&amp;[gg]" c="H3P63" cp="17">
          <x/>
          <x/>
          <x v="2"/>
          <x/>
          <x/>
          <x v="1"/>
          <x v="2"/>
          <x/>
          <x v="1"/>
          <x v="7"/>
          <x v="3"/>
          <x v="4"/>
          <x/>
          <x/>
          <x v="2"/>
          <x v="66"/>
          <x v="2"/>
        </s>
        <s v="[Article].[Référence Base Com].&amp;[H4C20]&amp;[gg]" c="H4C20" cp="17">
          <x/>
          <x/>
          <x/>
          <x/>
          <x/>
          <x v="1"/>
          <x v="3"/>
          <x/>
          <x v="1"/>
          <x v="2"/>
          <x v="3"/>
          <x v="4"/>
          <x/>
          <x/>
          <x v="3"/>
          <x v="67"/>
          <x v="1"/>
        </s>
        <s v="[Article].[Référence Base Com].&amp;[H4C25]&amp;[gg]" c="H4C25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68"/>
          <x v="1"/>
        </s>
        <s v="[Article].[Référence Base Com].&amp;[H4C32]&amp;[gg]" c="H4C32" cp="17">
          <x/>
          <x/>
          <x/>
          <x/>
          <x/>
          <x v="1"/>
          <x v="3"/>
          <x/>
          <x v="1"/>
          <x v="4"/>
          <x v="3"/>
          <x v="4"/>
          <x/>
          <x/>
          <x v="3"/>
          <x v="69"/>
          <x v="1"/>
        </s>
        <s v="[Article].[Référence Base Com].&amp;[H4C40]&amp;[gg]" c="H4C40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70"/>
          <x v="1"/>
        </s>
        <s v="[Article].[Référence Base Com].&amp;[H4C50]&amp;[gg]" c="H4C50" cp="17">
          <x/>
          <x/>
          <x v="1"/>
          <x/>
          <x/>
          <x v="1"/>
          <x v="3"/>
          <x/>
          <x v="1"/>
          <x v="6"/>
          <x v="3"/>
          <x v="4"/>
          <x/>
          <x/>
          <x v="3"/>
          <x v="71"/>
          <x v="1"/>
        </s>
        <s v="[Article].[Référence Base Com].&amp;[H4C63]&amp;[gg]" c="H4C63" cp="17">
          <x/>
          <x/>
          <x v="1"/>
          <x/>
          <x/>
          <x v="1"/>
          <x v="3"/>
          <x/>
          <x v="1"/>
          <x v="7"/>
          <x v="3"/>
          <x v="4"/>
          <x/>
          <x/>
          <x v="3"/>
          <x v="72"/>
          <x v="1"/>
        </s>
        <s v="[Article].[Référence Base Com].&amp;[H4GL16]&amp;[gg]" c="H4GL16" cp="17">
          <x/>
          <x/>
          <x/>
          <x/>
          <x/>
          <x v="1"/>
          <x v="3"/>
          <x/>
          <x v="1"/>
          <x v="1"/>
          <x v="3"/>
          <x v="4"/>
          <x/>
          <x/>
          <x v="3"/>
          <x v="73"/>
          <x v="1"/>
        </s>
        <s v="[Article].[Référence Base Com].&amp;[H4GL20]&amp;[gg]" c="H4GL20" cp="17">
          <x/>
          <x/>
          <x/>
          <x/>
          <x/>
          <x v="1"/>
          <x v="3"/>
          <x/>
          <x v="1"/>
          <x v="2"/>
          <x v="3"/>
          <x v="4"/>
          <x/>
          <x/>
          <x v="3"/>
          <x v="74"/>
          <x v="1"/>
        </s>
        <s v="[Article].[Référence Base Com].&amp;[H4GL25]&amp;[gg]" c="H4GL25" cp="17">
          <x/>
          <x/>
          <x v="1"/>
          <x/>
          <x/>
          <x v="1"/>
          <x v="3"/>
          <x/>
          <x v="1"/>
          <x v="3"/>
          <x v="3"/>
          <x v="4"/>
          <x/>
          <x/>
          <x v="3"/>
          <x v="75"/>
          <x v="1"/>
        </s>
        <s v="[Article].[Référence Base Com].&amp;[H4GP16]&amp;[gg]" c="H4GP16" cp="17">
          <x/>
          <x/>
          <x/>
          <x/>
          <x/>
          <x v="1"/>
          <x v="3"/>
          <x/>
          <x v="1"/>
          <x v="1"/>
          <x v="3"/>
          <x v="4"/>
          <x/>
          <x v="2"/>
          <x v="3"/>
          <x v="76"/>
          <x v="1"/>
        </s>
        <s v="[Article].[Référence Base Com].&amp;[H4GP20]&amp;[gg]" c="H4GP20" cp="17">
          <x/>
          <x v="1"/>
          <x/>
          <x/>
          <x/>
          <x v="1"/>
          <x v="3"/>
          <x/>
          <x v="1"/>
          <x v="2"/>
          <x v="3"/>
          <x v="4"/>
          <x/>
          <x v="2"/>
          <x v="3"/>
          <x v="77"/>
          <x v="1"/>
        </s>
        <s v="[Article].[Référence Base Com].&amp;[H4GP25]&amp;[gg]" c="H4GP25" cp="17">
          <x/>
          <x/>
          <x/>
          <x/>
          <x/>
          <x v="1"/>
          <x v="3"/>
          <x/>
          <x v="1"/>
          <x v="3"/>
          <x v="3"/>
          <x v="4"/>
          <x/>
          <x v="2"/>
          <x v="3"/>
          <x v="78"/>
          <x v="1"/>
        </s>
        <s v="[Article].[Référence Base Com].&amp;[H4M110]&amp;[gg]" c="H4M110" cp="17">
          <x/>
          <x/>
          <x v="2"/>
          <x/>
          <x/>
          <x v="1"/>
          <x v="3"/>
          <x/>
          <x v="1"/>
          <x v="8"/>
          <x v="3"/>
          <x v="4"/>
          <x/>
          <x/>
          <x v="3"/>
          <x v="79"/>
          <x v="1"/>
        </s>
        <s v="[Article].[Référence Base Com].&amp;[H4M125]&amp;[gg]" c="H4M125" cp="17">
          <x/>
          <x/>
          <x v="1"/>
          <x/>
          <x/>
          <x v="1"/>
          <x v="3"/>
          <x/>
          <x v="1"/>
          <x v="9"/>
          <x v="3"/>
          <x v="4"/>
          <x/>
          <x/>
          <x v="3"/>
          <x v="80"/>
          <x v="1"/>
        </s>
        <s v="[Article].[Référence Base Com].&amp;[H4M16]&amp;[gg]" c="H4M16" cp="17">
          <x/>
          <x v="2"/>
          <x v="1"/>
          <x/>
          <x/>
          <x v="1"/>
          <x v="3"/>
          <x/>
          <x v="1"/>
          <x v="1"/>
          <x v="3"/>
          <x v="4"/>
          <x/>
          <x/>
          <x v="3"/>
          <x v="81"/>
          <x v="1"/>
        </s>
        <s v="[Article].[Référence Base Com].&amp;[H4M160]&amp;[gg]" c="H4M160" cp="17">
          <x/>
          <x/>
          <x/>
          <x/>
          <x/>
          <x v="1"/>
          <x v="3"/>
          <x/>
          <x v="1"/>
          <x v="10"/>
          <x v="3"/>
          <x v="4"/>
          <x/>
          <x/>
          <x v="3"/>
          <x v="82"/>
          <x v="1"/>
        </s>
        <s v="[Article].[Référence Base Com].&amp;[H4M20]&amp;[gg]" c="H4M20" cp="17">
          <x/>
          <x v="2"/>
          <x v="2"/>
          <x/>
          <x/>
          <x v="1"/>
          <x v="3"/>
          <x/>
          <x v="1"/>
          <x v="2"/>
          <x v="3"/>
          <x v="4"/>
          <x/>
          <x/>
          <x v="3"/>
          <x v="83"/>
          <x v="1"/>
        </s>
        <s v="[Article].[Référence Base Com].&amp;[H4M200]&amp;[gg]" c="H4M200" cp="17">
          <x/>
          <x/>
          <x/>
          <x/>
          <x v="2"/>
          <x/>
          <x v="3"/>
          <x/>
          <x v="1"/>
          <x v="11"/>
          <x v="3"/>
          <x v="4"/>
          <x/>
          <x/>
          <x v="3"/>
          <x v="84"/>
          <x v="1"/>
        </s>
        <s v="[Article].[Référence Base Com].&amp;[H4M25]&amp;[gg]" c="H4M25" cp="17">
          <x/>
          <x v="2"/>
          <x v="1"/>
          <x/>
          <x/>
          <x v="1"/>
          <x v="3"/>
          <x/>
          <x v="1"/>
          <x v="3"/>
          <x v="3"/>
          <x v="4"/>
          <x/>
          <x/>
          <x v="3"/>
          <x v="85"/>
          <x v="1"/>
        </s>
        <s v="[Article].[Référence Base Com].&amp;[H4M32]&amp;[gg]" c="H4M32" cp="17">
          <x/>
          <x v="2"/>
          <x v="1"/>
          <x/>
          <x/>
          <x v="1"/>
          <x v="3"/>
          <x/>
          <x v="1"/>
          <x v="4"/>
          <x v="3"/>
          <x v="4"/>
          <x/>
          <x/>
          <x v="3"/>
          <x v="86"/>
          <x v="1"/>
        </s>
        <s v="[Article].[Référence Base Com].&amp;[H4M40]&amp;[gg]" c="H4M40" cp="17">
          <x/>
          <x v="2"/>
          <x v="1"/>
          <x/>
          <x/>
          <x v="1"/>
          <x v="3"/>
          <x/>
          <x v="1"/>
          <x v="5"/>
          <x v="3"/>
          <x v="4"/>
          <x/>
          <x/>
          <x v="3"/>
          <x v="87"/>
          <x v="1"/>
        </s>
        <s v="[Article].[Référence Base Com].&amp;[H4M50]&amp;[gg]" c="H4M50" cp="17">
          <x/>
          <x v="2"/>
          <x v="1"/>
          <x/>
          <x/>
          <x v="1"/>
          <x v="3"/>
          <x/>
          <x v="1"/>
          <x v="6"/>
          <x v="3"/>
          <x v="4"/>
          <x/>
          <x/>
          <x v="3"/>
          <x v="88"/>
          <x v="1"/>
        </s>
        <s v="[Article].[Référence Base Com].&amp;[H4M63]&amp;[gg]" c="H4M63" cp="17">
          <x/>
          <x v="2"/>
          <x v="2"/>
          <x/>
          <x/>
          <x v="1"/>
          <x v="3"/>
          <x/>
          <x v="1"/>
          <x v="7"/>
          <x v="3"/>
          <x v="4"/>
          <x/>
          <x/>
          <x v="3"/>
          <x v="89"/>
          <x v="1"/>
        </s>
        <s v="[Article].[Référence Base Com].&amp;[H4M75]&amp;[gg]" c="H4M75" cp="17">
          <x/>
          <x v="1"/>
          <x v="2"/>
          <x/>
          <x/>
          <x v="1"/>
          <x v="3"/>
          <x/>
          <x v="1"/>
          <x v="12"/>
          <x v="3"/>
          <x v="4"/>
          <x/>
          <x/>
          <x v="3"/>
          <x v="90"/>
          <x v="1"/>
        </s>
        <s v="[Article].[Référence Base Com].&amp;[H4M90]&amp;[gg]" c="H4M90" cp="17">
          <x/>
          <x/>
          <x v="2"/>
          <x/>
          <x/>
          <x v="1"/>
          <x v="3"/>
          <x/>
          <x v="1"/>
          <x v="13"/>
          <x v="3"/>
          <x v="4"/>
          <x/>
          <x/>
          <x v="3"/>
          <x v="91"/>
          <x v="1"/>
        </s>
        <s v="[Article].[Référence Base Com].&amp;[H4MI3212]&amp;[gg]" c="H4MI3212" cp="17">
          <x/>
          <x/>
          <x v="1"/>
          <x/>
          <x v="2"/>
          <x v="1"/>
          <x v="3"/>
          <x/>
          <x v="1"/>
          <x v="4"/>
          <x v="3"/>
          <x v="4"/>
          <x/>
          <x v="2"/>
          <x v="3"/>
          <x v="92"/>
          <x v="1"/>
        </s>
        <s v="[Article].[Référence Base Com].&amp;[H4MI4012]&amp;[gg]" c="H4MI4012" cp="17">
          <x/>
          <x/>
          <x/>
          <x/>
          <x v="2"/>
          <x v="1"/>
          <x v="3"/>
          <x/>
          <x v="1"/>
          <x v="5"/>
          <x v="3"/>
          <x v="4"/>
          <x/>
          <x v="2"/>
          <x v="3"/>
          <x v="93"/>
          <x v="1"/>
        </s>
        <s v="[Article].[Référence Base Com].&amp;[H4MI5012]&amp;[gg]" c="H4MI5012" cp="17">
          <x/>
          <x/>
          <x/>
          <x/>
          <x v="2"/>
          <x v="1"/>
          <x v="3"/>
          <x/>
          <x v="1"/>
          <x v="6"/>
          <x v="3"/>
          <x v="4"/>
          <x/>
          <x v="2"/>
          <x v="3"/>
          <x v="94"/>
          <x v="1"/>
        </s>
        <s v="[Article].[Référence Base Com].&amp;[H4MI6312]&amp;[gg]" c="H4MI6312" cp="17">
          <x/>
          <x/>
          <x/>
          <x/>
          <x v="2"/>
          <x v="1"/>
          <x v="3"/>
          <x/>
          <x v="1"/>
          <x v="7"/>
          <x v="3"/>
          <x v="4"/>
          <x/>
          <x v="2"/>
          <x v="3"/>
          <x v="95"/>
          <x v="1"/>
        </s>
        <s v="[Article].[Référence Base Com].&amp;[H6K32]&amp;[gg]" c="H6K32" cp="17">
          <x/>
          <x/>
          <x/>
          <x/>
          <x v="3"/>
          <x v="1"/>
          <x v="2"/>
          <x/>
          <x v="1"/>
          <x v="8"/>
          <x v="2"/>
          <x v="4"/>
          <x v="2"/>
          <x/>
          <x v="2"/>
          <x v="96"/>
          <x v="2"/>
        </s>
        <s v="[Article].[Référence Base Com].&amp;[H6K40]&amp;[gg]" c="H6K40" cp="17">
          <x/>
          <x/>
          <x/>
          <x/>
          <x v="3"/>
          <x v="1"/>
          <x v="2"/>
          <x/>
          <x v="1"/>
          <x v="8"/>
          <x v="2"/>
          <x v="4"/>
          <x v="2"/>
          <x/>
          <x v="2"/>
          <x v="97"/>
          <x v="2"/>
        </s>
        <s v="[Article].[Référence Base Com].&amp;[H6K50]&amp;[gg]" c="H6K50" cp="17">
          <x/>
          <x/>
          <x/>
          <x/>
          <x v="3"/>
          <x v="1"/>
          <x v="2"/>
          <x/>
          <x v="1"/>
          <x v="8"/>
          <x v="2"/>
          <x v="4"/>
          <x v="2"/>
          <x/>
          <x v="2"/>
          <x v="98"/>
          <x v="2"/>
        </s>
        <s v="[Article].[Référence Base Com].&amp;[H6K75]&amp;[gg]" c="H6K75" cp="17">
          <x/>
          <x/>
          <x/>
          <x/>
          <x v="3"/>
          <x v="1"/>
          <x v="2"/>
          <x/>
          <x v="1"/>
          <x v="8"/>
          <x v="2"/>
          <x v="4"/>
          <x v="2"/>
          <x/>
          <x v="2"/>
          <x v="99"/>
          <x v="2"/>
        </s>
        <s v="[Article].[Référence Base Com].&amp;[H6K90]&amp;[gg]" c="H6K90" cp="17">
          <x/>
          <x/>
          <x/>
          <x/>
          <x v="3"/>
          <x v="1"/>
          <x v="2"/>
          <x/>
          <x v="1"/>
          <x v="8"/>
          <x v="2"/>
          <x v="4"/>
          <x v="2"/>
          <x/>
          <x v="2"/>
          <x v="100"/>
          <x v="2"/>
        </s>
        <s v="[Article].[Référence Base Com].&amp;[H8M110]&amp;[gg]" c="H8M110" cp="17">
          <x/>
          <x/>
          <x v="2"/>
          <x/>
          <x/>
          <x v="1"/>
          <x v="3"/>
          <x/>
          <x v="1"/>
          <x v="8"/>
          <x v="3"/>
          <x v="4"/>
          <x/>
          <x/>
          <x v="3"/>
          <x v="101"/>
          <x v="1"/>
        </s>
        <s v="[Article].[Référence Base Com].&amp;[H8M125]&amp;[gg]" c="H8M125" cp="17">
          <x/>
          <x/>
          <x/>
          <x/>
          <x/>
          <x v="1"/>
          <x v="3"/>
          <x/>
          <x v="1"/>
          <x v="9"/>
          <x v="3"/>
          <x v="4"/>
          <x/>
          <x/>
          <x v="3"/>
          <x v="102"/>
          <x v="1"/>
        </s>
        <s v="[Article].[Référence Base Com].&amp;[H8M16]&amp;[gg]" c="H8M16" cp="17">
          <x/>
          <x v="1"/>
          <x/>
          <x/>
          <x/>
          <x v="1"/>
          <x v="3"/>
          <x/>
          <x v="1"/>
          <x v="1"/>
          <x v="3"/>
          <x v="4"/>
          <x/>
          <x/>
          <x v="3"/>
          <x v="103"/>
          <x v="1"/>
        </s>
        <s v="[Article].[Référence Base Com].&amp;[H8M160]&amp;[gg]" c="H8M160" cp="17">
          <x/>
          <x/>
          <x/>
          <x/>
          <x/>
          <x v="1"/>
          <x v="3"/>
          <x/>
          <x v="1"/>
          <x v="10"/>
          <x v="3"/>
          <x v="4"/>
          <x/>
          <x/>
          <x v="3"/>
          <x v="104"/>
          <x v="1"/>
        </s>
        <s v="[Article].[Référence Base Com].&amp;[H8M20]&amp;[gg]" c="H8M20" cp="17">
          <x/>
          <x v="2"/>
          <x v="1"/>
          <x/>
          <x/>
          <x v="1"/>
          <x v="3"/>
          <x/>
          <x v="1"/>
          <x v="2"/>
          <x v="3"/>
          <x v="4"/>
          <x/>
          <x/>
          <x v="3"/>
          <x v="105"/>
          <x v="1"/>
        </s>
        <s v="[Article].[Référence Base Com].&amp;[H8M200]&amp;[gg]" c="H8M200" cp="17">
          <x/>
          <x/>
          <x/>
          <x/>
          <x v="4"/>
          <x/>
          <x v="3"/>
          <x/>
          <x v="1"/>
          <x v="11"/>
          <x v="3"/>
          <x v="4"/>
          <x/>
          <x/>
          <x v="3"/>
          <x v="106"/>
          <x v="1"/>
        </s>
        <s v="[Article].[Référence Base Com].&amp;[H8M25]&amp;[gg]" c="H8M25" cp="17">
          <x/>
          <x v="2"/>
          <x v="1"/>
          <x/>
          <x/>
          <x v="1"/>
          <x v="3"/>
          <x/>
          <x v="1"/>
          <x v="3"/>
          <x v="3"/>
          <x v="4"/>
          <x/>
          <x/>
          <x v="3"/>
          <x v="107"/>
          <x v="1"/>
        </s>
        <s v="[Article].[Référence Base Com].&amp;[H8M32]&amp;[gg]" c="H8M32" cp="17">
          <x/>
          <x v="2"/>
          <x v="1"/>
          <x/>
          <x/>
          <x v="1"/>
          <x v="3"/>
          <x/>
          <x v="1"/>
          <x v="4"/>
          <x v="3"/>
          <x v="4"/>
          <x/>
          <x/>
          <x v="3"/>
          <x v="108"/>
          <x v="1"/>
        </s>
        <s v="[Article].[Référence Base Com].&amp;[H8M40]&amp;[gg]" c="H8M40" cp="17">
          <x/>
          <x v="2"/>
          <x v="1"/>
          <x/>
          <x/>
          <x v="1"/>
          <x v="3"/>
          <x/>
          <x v="1"/>
          <x v="5"/>
          <x v="3"/>
          <x v="4"/>
          <x/>
          <x/>
          <x v="3"/>
          <x v="109"/>
          <x v="1"/>
        </s>
        <s v="[Article].[Référence Base Com].&amp;[H8M50]&amp;[gg]" c="H8M50" cp="17">
          <x/>
          <x v="1"/>
          <x/>
          <x/>
          <x/>
          <x v="1"/>
          <x v="3"/>
          <x/>
          <x v="1"/>
          <x v="6"/>
          <x v="3"/>
          <x v="4"/>
          <x/>
          <x/>
          <x v="3"/>
          <x v="110"/>
          <x v="1"/>
        </s>
        <s v="[Article].[Référence Base Com].&amp;[H8M63]&amp;[gg]" c="H8M63" cp="17">
          <x/>
          <x v="1"/>
          <x v="2"/>
          <x/>
          <x/>
          <x v="1"/>
          <x v="3"/>
          <x/>
          <x v="1"/>
          <x v="7"/>
          <x v="3"/>
          <x v="4"/>
          <x/>
          <x/>
          <x v="3"/>
          <x v="111"/>
          <x v="1"/>
        </s>
        <s v="[Article].[Référence Base Com].&amp;[H8M75]&amp;[gg]" c="H8M75" cp="17">
          <x/>
          <x/>
          <x v="2"/>
          <x/>
          <x/>
          <x v="1"/>
          <x v="3"/>
          <x/>
          <x v="1"/>
          <x v="12"/>
          <x v="3"/>
          <x v="4"/>
          <x/>
          <x/>
          <x v="3"/>
          <x v="112"/>
          <x v="1"/>
        </s>
        <s v="[Article].[Référence Base Com].&amp;[H8M90]&amp;[gg]" c="H8M90" cp="17">
          <x/>
          <x/>
          <x v="2"/>
          <x/>
          <x/>
          <x v="1"/>
          <x v="3"/>
          <x/>
          <x v="1"/>
          <x v="13"/>
          <x v="3"/>
          <x v="4"/>
          <x/>
          <x/>
          <x v="3"/>
          <x v="113"/>
          <x v="1"/>
        </s>
        <s v="[Article].[Référence Base Com].&amp;[HBO110]&amp;[gg]" c="HBO110" cp="17">
          <x/>
          <x/>
          <x v="1"/>
          <x/>
          <x/>
          <x v="1"/>
          <x v="3"/>
          <x/>
          <x v="1"/>
          <x v="8"/>
          <x v="3"/>
          <x v="4"/>
          <x/>
          <x/>
          <x v="3"/>
          <x v="114"/>
          <x v="1"/>
        </s>
        <s v="[Article].[Référence Base Com].&amp;[HBO125]&amp;[gg]" c="HBO125" cp="17">
          <x/>
          <x/>
          <x/>
          <x/>
          <x/>
          <x v="1"/>
          <x v="3"/>
          <x/>
          <x v="1"/>
          <x v="9"/>
          <x v="3"/>
          <x v="4"/>
          <x/>
          <x/>
          <x v="3"/>
          <x v="115"/>
          <x v="1"/>
        </s>
        <s v="[Article].[Référence Base Com].&amp;[HBO16]&amp;[gg]" c="HBO16" cp="17">
          <x/>
          <x/>
          <x/>
          <x/>
          <x/>
          <x v="1"/>
          <x v="3"/>
          <x/>
          <x v="1"/>
          <x v="1"/>
          <x v="3"/>
          <x v="4"/>
          <x/>
          <x/>
          <x v="3"/>
          <x v="116"/>
          <x v="1"/>
        </s>
        <s v="[Article].[Référence Base Com].&amp;[HBO160]&amp;[gg]" c="HBO160" cp="17">
          <x/>
          <x/>
          <x/>
          <x/>
          <x/>
          <x v="1"/>
          <x v="3"/>
          <x/>
          <x v="1"/>
          <x v="10"/>
          <x v="3"/>
          <x v="4"/>
          <x/>
          <x/>
          <x v="3"/>
          <x v="117"/>
          <x v="1"/>
        </s>
        <s v="[Article].[Référence Base Com].&amp;[HBO20]&amp;[gg]" c="HBO20" cp="17">
          <x/>
          <x/>
          <x/>
          <x/>
          <x/>
          <x v="1"/>
          <x v="3"/>
          <x/>
          <x v="1"/>
          <x v="2"/>
          <x v="3"/>
          <x v="4"/>
          <x/>
          <x/>
          <x v="3"/>
          <x v="118"/>
          <x v="1"/>
        </s>
        <s v="[Article].[Référence Base Com].&amp;[HBO25]&amp;[gg]" c="HBO25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119"/>
          <x v="1"/>
        </s>
        <s v="[Article].[Référence Base Com].&amp;[HBO32]&amp;[gg]" c="HBO32" cp="17">
          <x/>
          <x/>
          <x/>
          <x/>
          <x/>
          <x v="1"/>
          <x v="3"/>
          <x/>
          <x v="1"/>
          <x v="4"/>
          <x v="3"/>
          <x v="4"/>
          <x/>
          <x/>
          <x v="3"/>
          <x v="120"/>
          <x v="1"/>
        </s>
        <s v="[Article].[Référence Base Com].&amp;[HBO40]&amp;[gg]" c="HBO40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121"/>
          <x v="1"/>
        </s>
        <s v="[Article].[Référence Base Com].&amp;[HBO50]&amp;[gg]" c="HBO50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122"/>
          <x v="1"/>
        </s>
        <s v="[Article].[Référence Base Com].&amp;[HBO63]&amp;[gg]" c="HBO63" cp="17">
          <x/>
          <x/>
          <x v="1"/>
          <x/>
          <x/>
          <x v="1"/>
          <x v="3"/>
          <x/>
          <x v="1"/>
          <x v="7"/>
          <x v="3"/>
          <x v="4"/>
          <x/>
          <x/>
          <x v="3"/>
          <x v="123"/>
          <x v="1"/>
        </s>
        <s v="[Article].[Référence Base Com].&amp;[HBO75]&amp;[gg]" c="HBO75" cp="17">
          <x/>
          <x/>
          <x/>
          <x/>
          <x/>
          <x v="1"/>
          <x v="3"/>
          <x/>
          <x v="1"/>
          <x v="12"/>
          <x v="3"/>
          <x v="4"/>
          <x/>
          <x/>
          <x v="3"/>
          <x v="124"/>
          <x v="1"/>
        </s>
        <s v="[Article].[Référence Base Com].&amp;[HBO90]&amp;[gg]" c="HBO90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125"/>
          <x v="1"/>
        </s>
        <s v="[Article].[Référence Base Com].&amp;[HCB3P20]&amp;[gg]" c="HCB3P20" cp="17">
          <x/>
          <x/>
          <x/>
          <x/>
          <x/>
          <x v="1"/>
          <x v="2"/>
          <x/>
          <x v="1"/>
          <x v="2"/>
          <x v="4"/>
          <x v="4"/>
          <x/>
          <x/>
          <x v="2"/>
          <x v="126"/>
          <x v="2"/>
        </s>
        <s v="[Article].[Référence Base Com].&amp;[HCB3P25]&amp;[gg]" c="HCB3P25" cp="17">
          <x/>
          <x/>
          <x/>
          <x/>
          <x/>
          <x v="1"/>
          <x v="2"/>
          <x/>
          <x v="1"/>
          <x v="3"/>
          <x v="4"/>
          <x v="4"/>
          <x/>
          <x/>
          <x v="2"/>
          <x v="127"/>
          <x v="2"/>
        </s>
        <s v="[Article].[Référence Base Com].&amp;[HCB3P32]&amp;[gg]" c="HCB3P32" cp="17">
          <x/>
          <x/>
          <x/>
          <x/>
          <x/>
          <x v="1"/>
          <x v="2"/>
          <x/>
          <x v="1"/>
          <x v="4"/>
          <x v="4"/>
          <x v="4"/>
          <x/>
          <x/>
          <x v="2"/>
          <x v="128"/>
          <x v="2"/>
        </s>
        <s v="[Article].[Référence Base Com].&amp;[HCB3P40]&amp;[gg]" c="HCB3P40" cp="17">
          <x/>
          <x/>
          <x/>
          <x/>
          <x/>
          <x v="1"/>
          <x v="2"/>
          <x/>
          <x v="1"/>
          <x v="5"/>
          <x v="4"/>
          <x v="4"/>
          <x/>
          <x/>
          <x v="2"/>
          <x v="129"/>
          <x v="2"/>
        </s>
        <s v="[Article].[Référence Base Com].&amp;[HCBS50]&amp;[gg]" c="HCBS50" cp="17">
          <x/>
          <x/>
          <x/>
          <x/>
          <x/>
          <x v="1"/>
          <x v="2"/>
          <x/>
          <x v="1"/>
          <x v="6"/>
          <x v="4"/>
          <x v="4"/>
          <x/>
          <x/>
          <x v="2"/>
          <x v="130"/>
          <x v="2"/>
        </s>
        <s v="[Article].[Référence Base Com].&amp;[HCBS63]&amp;[gg]" c="HCBS63" cp="17">
          <x/>
          <x/>
          <x/>
          <x/>
          <x/>
          <x v="1"/>
          <x v="2"/>
          <x/>
          <x v="1"/>
          <x v="7"/>
          <x v="4"/>
          <x v="4"/>
          <x/>
          <x/>
          <x v="2"/>
          <x v="131"/>
          <x v="2"/>
        </s>
        <s v="[Article].[Référence Base Com].&amp;[HCOMP32]&amp;[gg]" c="HCOMP32" cp="17">
          <x/>
          <x/>
          <x/>
          <x/>
          <x/>
          <x v="1"/>
          <x v="3"/>
          <x/>
          <x v="1"/>
          <x v="4"/>
          <x v="2"/>
          <x v="4"/>
          <x/>
          <x/>
          <x v="2"/>
          <x v="132"/>
          <x v="2"/>
        </s>
        <s v="[Article].[Référence Base Com].&amp;[HCOMP40]&amp;[gg]" c="HCOMP40" cp="17">
          <x/>
          <x/>
          <x/>
          <x/>
          <x/>
          <x v="1"/>
          <x v="3"/>
          <x/>
          <x v="1"/>
          <x v="5"/>
          <x v="2"/>
          <x v="4"/>
          <x/>
          <x/>
          <x v="2"/>
          <x v="133"/>
          <x v="2"/>
        </s>
        <s v="[Article].[Référence Base Com].&amp;[HCOMP50]&amp;[gg]" c="HCOMP50" cp="17">
          <x/>
          <x/>
          <x/>
          <x/>
          <x/>
          <x v="1"/>
          <x v="3"/>
          <x/>
          <x v="1"/>
          <x v="6"/>
          <x v="2"/>
          <x v="4"/>
          <x/>
          <x/>
          <x v="2"/>
          <x v="134"/>
          <x v="2"/>
        </s>
        <s v="[Article].[Référence Base Com].&amp;[HCOMP63]&amp;[gg]" c="HCOMP63" cp="17">
          <x/>
          <x/>
          <x/>
          <x/>
          <x/>
          <x v="1"/>
          <x v="3"/>
          <x/>
          <x v="1"/>
          <x v="7"/>
          <x v="2"/>
          <x v="4"/>
          <x/>
          <x/>
          <x v="2"/>
          <x v="135"/>
          <x v="2"/>
        </s>
        <s v="[Article].[Référence Base Com].&amp;[HCS110]&amp;[gg]" c="HCS110" cp="17">
          <x/>
          <x/>
          <x v="1"/>
          <x/>
          <x/>
          <x v="1"/>
          <x v="3"/>
          <x/>
          <x v="1"/>
          <x v="8"/>
          <x v="3"/>
          <x v="4"/>
          <x/>
          <x/>
          <x v="3"/>
          <x v="136"/>
          <x v="1"/>
        </s>
        <s v="[Article].[Référence Base Com].&amp;[HCS125NAP]&amp;[gg]" c="HCS125NAP" cp="17">
          <x/>
          <x/>
          <x/>
          <x/>
          <x/>
          <x v="3"/>
          <x v="3"/>
          <x/>
          <x v="1"/>
          <x v="9"/>
          <x v="3"/>
          <x v="4"/>
          <x/>
          <x/>
          <x v="3"/>
          <x v="137"/>
          <x v="1"/>
        </s>
        <s v="[Article].[Référence Base Com].&amp;[HCS160NAP]&amp;[gg]" c="HCS160NAP" cp="17">
          <x/>
          <x/>
          <x/>
          <x/>
          <x/>
          <x v="3"/>
          <x v="3"/>
          <x/>
          <x v="1"/>
          <x v="10"/>
          <x v="3"/>
          <x v="4"/>
          <x/>
          <x/>
          <x v="3"/>
          <x v="138"/>
          <x v="1"/>
        </s>
        <s v="[Article].[Référence Base Com].&amp;[HCS200NAP]&amp;[gg]" c="HCS200NAP" cp="17">
          <x/>
          <x/>
          <x/>
          <x/>
          <x/>
          <x v="3"/>
          <x v="3"/>
          <x/>
          <x v="1"/>
          <x v="11"/>
          <x v="3"/>
          <x v="4"/>
          <x/>
          <x/>
          <x v="3"/>
          <x v="139"/>
          <x v="1"/>
        </s>
        <s v="[Article].[Référence Base Com].&amp;[HCS25]&amp;[gg]" c="HCS25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140"/>
          <x v="1"/>
        </s>
        <s v="[Article].[Référence Base Com].&amp;[HCS32]&amp;[gg]" c="HCS32" cp="17">
          <x/>
          <x/>
          <x/>
          <x/>
          <x/>
          <x v="1"/>
          <x v="3"/>
          <x/>
          <x v="1"/>
          <x v="4"/>
          <x v="3"/>
          <x v="4"/>
          <x/>
          <x/>
          <x v="3"/>
          <x v="141"/>
          <x v="1"/>
        </s>
        <s v="[Article].[Référence Base Com].&amp;[HCS40]&amp;[gg]" c="HCS40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142"/>
          <x v="1"/>
        </s>
        <s v="[Article].[Référence Base Com].&amp;[HCS50]&amp;[gg]" c="HCS50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143"/>
          <x v="1"/>
        </s>
        <s v="[Article].[Référence Base Com].&amp;[HCS63]&amp;[gg]" c="HCS63" cp="17">
          <x/>
          <x/>
          <x v="2"/>
          <x/>
          <x/>
          <x v="1"/>
          <x v="3"/>
          <x/>
          <x v="1"/>
          <x v="7"/>
          <x v="3"/>
          <x v="4"/>
          <x/>
          <x/>
          <x v="3"/>
          <x v="144"/>
          <x v="1"/>
        </s>
        <s v="[Article].[Référence Base Com].&amp;[HCS75]&amp;[gg]" c="HCS75" cp="17">
          <x/>
          <x/>
          <x v="2"/>
          <x/>
          <x/>
          <x v="1"/>
          <x v="3"/>
          <x/>
          <x v="1"/>
          <x v="12"/>
          <x v="3"/>
          <x v="4"/>
          <x/>
          <x/>
          <x v="3"/>
          <x v="145"/>
          <x v="1"/>
        </s>
        <s v="[Article].[Référence Base Com].&amp;[HCS90]&amp;[gg]" c="HCS90" cp="17">
          <x/>
          <x/>
          <x v="2"/>
          <x/>
          <x/>
          <x v="1"/>
          <x v="3"/>
          <x/>
          <x v="1"/>
          <x v="13"/>
          <x v="3"/>
          <x v="4"/>
          <x/>
          <x/>
          <x v="3"/>
          <x v="146"/>
          <x v="1"/>
        </s>
        <s v="[Article].[Référence Base Com].&amp;[HDC16]&amp;[gg]" c="HDC16" cp="17">
          <x/>
          <x/>
          <x/>
          <x/>
          <x/>
          <x v="1"/>
          <x v="3"/>
          <x/>
          <x v="1"/>
          <x v="1"/>
          <x v="3"/>
          <x v="4"/>
          <x/>
          <x/>
          <x v="3"/>
          <x v="147"/>
          <x v="1"/>
        </s>
        <s v="[Article].[Référence Base Com].&amp;[HDC20]&amp;[gg]" c="HDC20" cp="17">
          <x/>
          <x/>
          <x v="1"/>
          <x/>
          <x/>
          <x v="1"/>
          <x v="3"/>
          <x/>
          <x v="1"/>
          <x v="2"/>
          <x v="3"/>
          <x v="4"/>
          <x/>
          <x/>
          <x v="3"/>
          <x v="148"/>
          <x v="1"/>
        </s>
        <s v="[Article].[Référence Base Com].&amp;[HDC25]&amp;[gg]" c="HDC25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149"/>
          <x v="1"/>
        </s>
        <s v="[Article].[Référence Base Com].&amp;[HDC32]&amp;[gg]" c="HDC32" cp="17">
          <x/>
          <x/>
          <x/>
          <x/>
          <x/>
          <x v="1"/>
          <x v="3"/>
          <x/>
          <x v="1"/>
          <x v="4"/>
          <x v="3"/>
          <x v="4"/>
          <x/>
          <x/>
          <x v="3"/>
          <x v="150"/>
          <x v="1"/>
        </s>
        <s v="[Article].[Référence Base Com].&amp;[HDC40]&amp;[gg]" c="HDC40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151"/>
          <x v="1"/>
        </s>
        <s v="[Article].[Référence Base Com].&amp;[HDC50]&amp;[gg]" c="HDC50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152"/>
          <x v="1"/>
        </s>
        <s v="[Article].[Référence Base Com].&amp;[HDR16]&amp;[gg]" c="HDR16" cp="17">
          <x/>
          <x v="1"/>
          <x/>
          <x/>
          <x/>
          <x v="1"/>
          <x v="2"/>
          <x/>
          <x v="1"/>
          <x v="1"/>
          <x v="2"/>
          <x v="4"/>
          <x/>
          <x v="2"/>
          <x v="2"/>
          <x v="153"/>
          <x v="2"/>
        </s>
        <s v="[Article].[Référence Base Com].&amp;[HDR20]&amp;[gg]" c="HDR20" cp="17">
          <x/>
          <x v="1"/>
          <x v="1"/>
          <x/>
          <x/>
          <x v="1"/>
          <x v="2"/>
          <x/>
          <x v="1"/>
          <x v="2"/>
          <x v="2"/>
          <x v="4"/>
          <x/>
          <x v="2"/>
          <x v="2"/>
          <x v="154"/>
          <x v="2"/>
        </s>
        <s v="[Article].[Référence Base Com].&amp;[HDR25]&amp;[gg]" c="HDR25" cp="17">
          <x/>
          <x v="1"/>
          <x/>
          <x/>
          <x/>
          <x v="1"/>
          <x v="2"/>
          <x/>
          <x v="1"/>
          <x v="3"/>
          <x v="2"/>
          <x v="4"/>
          <x/>
          <x v="2"/>
          <x v="2"/>
          <x v="155"/>
          <x v="2"/>
        </s>
        <s v="[Article].[Référence Base Com].&amp;[HDR32]&amp;[gg]" c="HDR32" cp="17">
          <x/>
          <x/>
          <x/>
          <x/>
          <x/>
          <x v="1"/>
          <x v="2"/>
          <x/>
          <x v="1"/>
          <x v="4"/>
          <x v="2"/>
          <x v="4"/>
          <x/>
          <x v="2"/>
          <x v="2"/>
          <x v="156"/>
          <x v="2"/>
        </s>
        <s v="[Article].[Référence Base Com].&amp;[HDR40]&amp;[gg]" c="HDR40" cp="17">
          <x/>
          <x/>
          <x/>
          <x/>
          <x/>
          <x v="1"/>
          <x v="2"/>
          <x/>
          <x v="1"/>
          <x v="5"/>
          <x v="2"/>
          <x v="4"/>
          <x/>
          <x v="2"/>
          <x v="2"/>
          <x v="157"/>
          <x v="2"/>
        </s>
        <s v="[Article].[Référence Base Com].&amp;[HDR50]&amp;[gg]" c="HDR50" cp="17">
          <x/>
          <x/>
          <x/>
          <x/>
          <x/>
          <x v="1"/>
          <x v="2"/>
          <x/>
          <x v="1"/>
          <x v="6"/>
          <x v="2"/>
          <x v="4"/>
          <x/>
          <x v="2"/>
          <x v="2"/>
          <x v="158"/>
          <x v="2"/>
        </s>
        <s v="[Article].[Référence Base Com].&amp;[HE12K110]&amp;[gg]" c="HE12K110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159"/>
          <x v="2"/>
        </s>
        <s v="[Article].[Référence Base Com].&amp;[HE18K110]&amp;[gg]" c="HE18K110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160"/>
          <x v="2"/>
        </s>
        <s v="[Article].[Référence Base Com].&amp;[HE24K110]&amp;[gg]" c="HE24K110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161"/>
          <x v="2"/>
        </s>
        <s v="[Article].[Référence Base Com].&amp;[HEA20]&amp;[gg]" c="HEA20" cp="17">
          <x/>
          <x/>
          <x/>
          <x/>
          <x/>
          <x v="1"/>
          <x v="2"/>
          <x/>
          <x v="1"/>
          <x v="2"/>
          <x v="3"/>
          <x v="4"/>
          <x/>
          <x/>
          <x v="2"/>
          <x v="162"/>
          <x v="2"/>
        </s>
        <s v="[Article].[Référence Base Com].&amp;[HEA20M]&amp;[gg]" c="HEA20M" cp="17">
          <x/>
          <x v="1"/>
          <x v="2"/>
          <x/>
          <x/>
          <x v="3"/>
          <x v="3"/>
          <x/>
          <x v="1"/>
          <x v="2"/>
          <x v="3"/>
          <x v="4"/>
          <x/>
          <x/>
          <x v="3"/>
          <x v="163"/>
          <x v="1"/>
        </s>
        <s v="[Article].[Référence Base Com].&amp;[HEA25]&amp;[gg]" c="HEA25" cp="17">
          <x/>
          <x/>
          <x/>
          <x/>
          <x/>
          <x v="1"/>
          <x v="2"/>
          <x/>
          <x v="1"/>
          <x v="3"/>
          <x v="3"/>
          <x v="4"/>
          <x/>
          <x/>
          <x v="2"/>
          <x v="164"/>
          <x v="2"/>
        </s>
        <s v="[Article].[Référence Base Com].&amp;[HEA25M]&amp;[gg]" c="HEA25M" cp="17">
          <x/>
          <x/>
          <x v="2"/>
          <x/>
          <x/>
          <x v="3"/>
          <x v="3"/>
          <x/>
          <x v="1"/>
          <x v="3"/>
          <x v="3"/>
          <x v="4"/>
          <x/>
          <x/>
          <x v="3"/>
          <x v="165"/>
          <x v="1"/>
        </s>
        <s v="[Article].[Référence Base Com].&amp;[HEA32]&amp;[gg]" c="HEA32" cp="17">
          <x/>
          <x/>
          <x/>
          <x/>
          <x/>
          <x v="1"/>
          <x v="2"/>
          <x/>
          <x v="1"/>
          <x v="4"/>
          <x v="3"/>
          <x v="4"/>
          <x/>
          <x/>
          <x v="2"/>
          <x v="166"/>
          <x v="2"/>
        </s>
        <s v="[Article].[Référence Base Com].&amp;[HEA40]&amp;[gg]" c="HEA40" cp="17">
          <x/>
          <x/>
          <x/>
          <x/>
          <x/>
          <x v="1"/>
          <x v="2"/>
          <x/>
          <x v="1"/>
          <x v="5"/>
          <x v="3"/>
          <x v="4"/>
          <x/>
          <x/>
          <x v="2"/>
          <x v="167"/>
          <x v="2"/>
        </s>
        <s v="[Article].[Référence Base Com].&amp;[HEA40M]&amp;[gg]" c="HEA40M" cp="17">
          <x/>
          <x/>
          <x/>
          <x/>
          <x/>
          <x v="3"/>
          <x v="3"/>
          <x/>
          <x v="1"/>
          <x v="5"/>
          <x v="3"/>
          <x v="4"/>
          <x/>
          <x/>
          <x v="3"/>
          <x v="168"/>
          <x v="1"/>
        </s>
        <s v="[Article].[Référence Base Com].&amp;[HEA50]&amp;[gg]" c="HEA50" cp="17">
          <x/>
          <x/>
          <x/>
          <x/>
          <x/>
          <x v="1"/>
          <x v="2"/>
          <x/>
          <x v="1"/>
          <x v="6"/>
          <x v="3"/>
          <x v="4"/>
          <x/>
          <x/>
          <x v="2"/>
          <x v="169"/>
          <x v="2"/>
        </s>
        <s v="[Article].[Référence Base Com].&amp;[HEA50M]&amp;[gg]" c="HEA50M" cp="17">
          <x/>
          <x/>
          <x/>
          <x/>
          <x/>
          <x v="3"/>
          <x v="3"/>
          <x/>
          <x v="1"/>
          <x v="6"/>
          <x v="3"/>
          <x v="4"/>
          <x/>
          <x/>
          <x v="3"/>
          <x v="170"/>
          <x v="1"/>
        </s>
        <s v="[Article].[Référence Base Com].&amp;[HEA63]&amp;[gg]" c="HEA63" cp="17">
          <x/>
          <x/>
          <x v="1"/>
          <x/>
          <x/>
          <x v="1"/>
          <x v="2"/>
          <x/>
          <x v="1"/>
          <x v="7"/>
          <x v="3"/>
          <x v="4"/>
          <x/>
          <x/>
          <x v="2"/>
          <x v="171"/>
          <x v="2"/>
        </s>
        <s v="[Article].[Référence Base Com].&amp;[HEA63M]&amp;[gg]" c="HEA63M" cp="17">
          <x/>
          <x/>
          <x/>
          <x/>
          <x/>
          <x v="3"/>
          <x v="3"/>
          <x/>
          <x v="1"/>
          <x v="7"/>
          <x v="3"/>
          <x v="4"/>
          <x/>
          <x/>
          <x v="3"/>
          <x v="172"/>
          <x v="1"/>
        </s>
        <s v="[Article].[Référence Base Com].&amp;[HEAL16]&amp;[gg]" c="HEAL16" cp="17">
          <x/>
          <x/>
          <x/>
          <x/>
          <x/>
          <x v="1"/>
          <x v="3"/>
          <x/>
          <x v="1"/>
          <x v="1"/>
          <x v="3"/>
          <x v="4"/>
          <x/>
          <x v="2"/>
          <x v="3"/>
          <x v="173"/>
          <x v="1"/>
        </s>
        <s v="[Article].[Référence Base Com].&amp;[HEAL20]&amp;[gg]" c="HEAL20" cp="17">
          <x/>
          <x v="2"/>
          <x v="1"/>
          <x/>
          <x/>
          <x v="1"/>
          <x v="3"/>
          <x/>
          <x v="1"/>
          <x v="2"/>
          <x v="3"/>
          <x v="4"/>
          <x/>
          <x v="2"/>
          <x v="3"/>
          <x v="174"/>
          <x v="1"/>
        </s>
        <s v="[Article].[Référence Base Com].&amp;[HEAL25]&amp;[GG]" c="HEAL25" cp="17">
          <x/>
          <x v="2"/>
          <x/>
          <x/>
          <x/>
          <x v="1"/>
          <x v="3"/>
          <x/>
          <x v="1"/>
          <x v="3"/>
          <x v="3"/>
          <x v="4"/>
          <x/>
          <x v="2"/>
          <x v="3"/>
          <x v="175"/>
          <x v="1"/>
        </s>
        <s v="[Article].[Référence Base Com].&amp;[HEAL32]&amp;[gg]" c="HEAL32" cp="17">
          <x/>
          <x v="1"/>
          <x/>
          <x/>
          <x/>
          <x v="1"/>
          <x v="3"/>
          <x/>
          <x v="1"/>
          <x v="4"/>
          <x v="3"/>
          <x v="4"/>
          <x/>
          <x v="2"/>
          <x v="3"/>
          <x v="176"/>
          <x v="1"/>
        </s>
        <s v="[Article].[Référence Base Com].&amp;[HEAL40]&amp;[GG]" c="HEAL40" cp="17">
          <x/>
          <x v="1"/>
          <x v="2"/>
          <x/>
          <x/>
          <x v="1"/>
          <x v="3"/>
          <x/>
          <x v="1"/>
          <x v="5"/>
          <x v="3"/>
          <x v="4"/>
          <x/>
          <x v="2"/>
          <x v="3"/>
          <x v="177"/>
          <x v="1"/>
        </s>
        <s v="[Article].[Référence Base Com].&amp;[HEAL50]&amp;[gg]" c="HEAL50" cp="17">
          <x/>
          <x v="1"/>
          <x v="2"/>
          <x/>
          <x/>
          <x v="1"/>
          <x v="3"/>
          <x/>
          <x v="1"/>
          <x v="6"/>
          <x v="3"/>
          <x v="4"/>
          <x/>
          <x v="2"/>
          <x v="3"/>
          <x v="178"/>
          <x v="1"/>
        </s>
        <s v="[Article].[Référence Base Com].&amp;[HEAL63]&amp;[GG]" c="HEAL63" cp="17">
          <x/>
          <x v="1"/>
          <x v="2"/>
          <x/>
          <x/>
          <x v="1"/>
          <x v="3"/>
          <x/>
          <x v="1"/>
          <x v="7"/>
          <x v="3"/>
          <x v="4"/>
          <x/>
          <x v="2"/>
          <x v="3"/>
          <x v="179"/>
          <x v="1"/>
        </s>
        <s v="[Article].[Référence Base Com].&amp;[HEAL75]&amp;[gg]" c="HEAL75" cp="17">
          <x/>
          <x/>
          <x v="1"/>
          <x/>
          <x/>
          <x v="1"/>
          <x v="3"/>
          <x/>
          <x v="1"/>
          <x v="12"/>
          <x v="3"/>
          <x v="4"/>
          <x/>
          <x v="2"/>
          <x v="3"/>
          <x v="180"/>
          <x v="1"/>
        </s>
        <s v="[Article].[Référence Base Com].&amp;[HEAL90]&amp;[gg]" c="HEAL90" cp="17">
          <x/>
          <x/>
          <x v="1"/>
          <x/>
          <x/>
          <x v="1"/>
          <x v="3"/>
          <x/>
          <x v="1"/>
          <x v="13"/>
          <x v="3"/>
          <x v="4"/>
          <x/>
          <x v="2"/>
          <x v="3"/>
          <x v="181"/>
          <x v="1"/>
        </s>
        <s v="[Article].[Référence Base Com].&amp;[HEAS20]&amp;[gg]" c="HEAS20" cp="17">
          <x/>
          <x/>
          <x v="1"/>
          <x/>
          <x/>
          <x v="1"/>
          <x v="3"/>
          <x/>
          <x v="1"/>
          <x v="2"/>
          <x v="3"/>
          <x v="4"/>
          <x/>
          <x/>
          <x v="3"/>
          <x v="182"/>
          <x v="1"/>
        </s>
        <s v="[Article].[Référence Base Com].&amp;[HEAS25]&amp;[gg]" c="HEAS25" cp="17">
          <x/>
          <x/>
          <x v="1"/>
          <x/>
          <x/>
          <x v="4"/>
          <x v="3"/>
          <x/>
          <x v="1"/>
          <x v="3"/>
          <x v="3"/>
          <x v="4"/>
          <x v="3"/>
          <x/>
          <x v="3"/>
          <x v="183"/>
          <x v="1"/>
        </s>
        <s v="[Article].[Référence Base Com].&amp;[HEAS32]&amp;[gg]" c="HEAS32" cp="17">
          <x/>
          <x/>
          <x/>
          <x/>
          <x/>
          <x v="4"/>
          <x v="3"/>
          <x/>
          <x v="1"/>
          <x v="4"/>
          <x v="3"/>
          <x v="4"/>
          <x v="3"/>
          <x/>
          <x v="3"/>
          <x v="184"/>
          <x v="1"/>
        </s>
        <s v="[Article].[Référence Base Com].&amp;[HEB16]&amp;[gg]" c="HEB16" cp="17">
          <x/>
          <x/>
          <x/>
          <x/>
          <x/>
          <x v="1"/>
          <x v="2"/>
          <x/>
          <x v="1"/>
          <x v="1"/>
          <x v="3"/>
          <x v="4"/>
          <x/>
          <x/>
          <x v="2"/>
          <x v="185"/>
          <x v="2"/>
        </s>
        <s v="[Article].[Référence Base Com].&amp;[HEB25]&amp;[gg]" c="HEB25" cp="17">
          <x/>
          <x/>
          <x/>
          <x/>
          <x/>
          <x v="1"/>
          <x v="2"/>
          <x/>
          <x v="1"/>
          <x v="3"/>
          <x v="3"/>
          <x v="4"/>
          <x/>
          <x/>
          <x v="2"/>
          <x v="186"/>
          <x v="2"/>
        </s>
        <s v="[Article].[Référence Base Com].&amp;[HEB32]&amp;[gg]" c="HEB32" cp="17">
          <x/>
          <x/>
          <x/>
          <x/>
          <x/>
          <x v="1"/>
          <x v="2"/>
          <x/>
          <x v="1"/>
          <x v="4"/>
          <x v="3"/>
          <x v="4"/>
          <x/>
          <x/>
          <x v="2"/>
          <x v="187"/>
          <x v="2"/>
        </s>
        <s v="[Article].[Référence Base Com].&amp;[HEB40]&amp;[gg]" c="HEB40" cp="17">
          <x/>
          <x/>
          <x/>
          <x/>
          <x/>
          <x v="1"/>
          <x v="2"/>
          <x/>
          <x v="1"/>
          <x v="5"/>
          <x v="3"/>
          <x v="4"/>
          <x/>
          <x/>
          <x v="2"/>
          <x v="188"/>
          <x v="2"/>
        </s>
        <s v="[Article].[Référence Base Com].&amp;[HEB50]&amp;[gg]" c="HEB50" cp="17">
          <x/>
          <x/>
          <x/>
          <x/>
          <x/>
          <x v="1"/>
          <x v="2"/>
          <x/>
          <x v="1"/>
          <x v="6"/>
          <x v="3"/>
          <x v="4"/>
          <x/>
          <x/>
          <x v="2"/>
          <x v="189"/>
          <x v="2"/>
        </s>
        <s v="[Article].[Référence Base Com].&amp;[HEBL16]&amp;[gg]" c="HEBL16" cp="17">
          <x/>
          <x v="1"/>
          <x/>
          <x/>
          <x/>
          <x v="1"/>
          <x v="3"/>
          <x/>
          <x v="1"/>
          <x v="1"/>
          <x v="3"/>
          <x v="4"/>
          <x/>
          <x v="2"/>
          <x v="3"/>
          <x v="190"/>
          <x v="1"/>
        </s>
        <s v="[Article].[Référence Base Com].&amp;[HEBL20]&amp;[gg]" c="HEBL20" cp="17">
          <x/>
          <x v="1"/>
          <x/>
          <x/>
          <x/>
          <x v="1"/>
          <x v="3"/>
          <x/>
          <x v="1"/>
          <x v="2"/>
          <x v="3"/>
          <x v="4"/>
          <x/>
          <x v="2"/>
          <x v="3"/>
          <x v="191"/>
          <x v="1"/>
        </s>
        <s v="[Article].[Référence Base Com].&amp;[HEBL25]&amp;[gg]" c="HEBL25" cp="17">
          <x/>
          <x/>
          <x/>
          <x/>
          <x/>
          <x v="1"/>
          <x v="3"/>
          <x/>
          <x v="1"/>
          <x v="3"/>
          <x v="3"/>
          <x v="4"/>
          <x/>
          <x v="2"/>
          <x v="3"/>
          <x v="192"/>
          <x v="1"/>
        </s>
        <s v="[Article].[Référence Base Com].&amp;[HEBL32]&amp;[gg]" c="HEBL32" cp="17">
          <x/>
          <x/>
          <x v="1"/>
          <x/>
          <x/>
          <x v="1"/>
          <x v="3"/>
          <x/>
          <x v="1"/>
          <x v="4"/>
          <x v="3"/>
          <x v="4"/>
          <x v="2"/>
          <x/>
          <x v="3"/>
          <x v="193"/>
          <x v="1"/>
        </s>
        <s v="[Article].[Référence Base Com].&amp;[HEBL40]&amp;[gg]" c="HEBL40" cp="17">
          <x/>
          <x/>
          <x v="1"/>
          <x/>
          <x/>
          <x v="1"/>
          <x v="3"/>
          <x/>
          <x v="1"/>
          <x v="5"/>
          <x v="3"/>
          <x v="4"/>
          <x v="2"/>
          <x/>
          <x v="3"/>
          <x v="194"/>
          <x v="1"/>
        </s>
        <s v="[Article].[Référence Base Com].&amp;[HEBL50]&amp;[gg]" c="HEBL50" cp="17">
          <x/>
          <x/>
          <x v="1"/>
          <x/>
          <x/>
          <x v="1"/>
          <x v="3"/>
          <x/>
          <x v="1"/>
          <x v="6"/>
          <x v="3"/>
          <x v="4"/>
          <x v="2"/>
          <x/>
          <x v="3"/>
          <x v="195"/>
          <x v="1"/>
        </s>
        <s v="[Article].[Référence Base Com].&amp;[HEC110]&amp;[gg]" c="HEC110" cp="17">
          <x/>
          <x/>
          <x v="2"/>
          <x/>
          <x v="4"/>
          <x v="1"/>
          <x v="3"/>
          <x/>
          <x v="1"/>
          <x v="8"/>
          <x v="6"/>
          <x v="4"/>
          <x/>
          <x/>
          <x v="3"/>
          <x v="196"/>
          <x v="1"/>
        </s>
        <s v="[Article].[Référence Base Com].&amp;[HEC110FF]&amp;[gg]" c="HEC110FF" cp="17">
          <x/>
          <x v="1"/>
          <x v="2"/>
          <x/>
          <x/>
          <x v="1"/>
          <x v="3"/>
          <x/>
          <x v="1"/>
          <x v="8"/>
          <x v="6"/>
          <x v="4"/>
          <x/>
          <x/>
          <x v="3"/>
          <x v="197"/>
          <x v="1"/>
        </s>
        <s v="[Article].[Référence Base Com].&amp;[HEC125]&amp;[gg]" c="HEC125" cp="17">
          <x/>
          <x/>
          <x v="1"/>
          <x/>
          <x v="4"/>
          <x v="1"/>
          <x v="3"/>
          <x/>
          <x v="1"/>
          <x v="9"/>
          <x v="6"/>
          <x v="4"/>
          <x/>
          <x/>
          <x v="3"/>
          <x v="198"/>
          <x v="1"/>
        </s>
        <s v="[Article].[Référence Base Com].&amp;[HEC125FF]&amp;[gg]" c="HEC125FF" cp="17">
          <x/>
          <x/>
          <x v="2"/>
          <x/>
          <x v="4"/>
          <x v="1"/>
          <x v="3"/>
          <x/>
          <x v="1"/>
          <x v="9"/>
          <x v="6"/>
          <x v="4"/>
          <x/>
          <x/>
          <x v="3"/>
          <x v="199"/>
          <x v="1"/>
        </s>
        <s v="[Article].[Référence Base Com].&amp;[HEC160]&amp;[gg]" c="HEC160" cp="17">
          <x/>
          <x/>
          <x/>
          <x/>
          <x v="4"/>
          <x v="1"/>
          <x v="3"/>
          <x/>
          <x v="1"/>
          <x v="10"/>
          <x v="6"/>
          <x v="4"/>
          <x/>
          <x/>
          <x v="3"/>
          <x v="200"/>
          <x v="1"/>
        </s>
        <s v="[Article].[Référence Base Com].&amp;[HEC160FF]&amp;[gg]" c="HEC160FF" cp="17">
          <x/>
          <x/>
          <x v="1"/>
          <x/>
          <x v="4"/>
          <x v="1"/>
          <x v="3"/>
          <x/>
          <x v="1"/>
          <x v="10"/>
          <x v="6"/>
          <x v="4"/>
          <x/>
          <x/>
          <x v="3"/>
          <x v="201"/>
          <x v="1"/>
        </s>
        <s v="[Article].[Référence Base Com].&amp;[HEC200FF]&amp;[gg]" c="HEC200FF" cp="17">
          <x/>
          <x/>
          <x/>
          <x/>
          <x v="4"/>
          <x v="1"/>
          <x v="3"/>
          <x/>
          <x v="1"/>
          <x v="10"/>
          <x v="6"/>
          <x v="4"/>
          <x v="2"/>
          <x/>
          <x v="3"/>
          <x v="202"/>
          <x v="1"/>
        </s>
        <s v="[Article].[Référence Base Com].&amp;[HEC5FF]&amp;[gg]" c="HEC5FF" cp="17">
          <x/>
          <x/>
          <x v="2"/>
          <x/>
          <x/>
          <x v="1"/>
          <x v="3"/>
          <x/>
          <x v="1"/>
          <x v="8"/>
          <x v="6"/>
          <x v="4"/>
          <x/>
          <x/>
          <x v="3"/>
          <x v="203"/>
          <x v="1"/>
        </s>
        <s v="[Article].[Référence Base Com].&amp;[HEC6FF]&amp;[gg]" c="HEC6FF" cp="17">
          <x/>
          <x/>
          <x v="1"/>
          <x/>
          <x/>
          <x v="1"/>
          <x v="3"/>
          <x/>
          <x v="1"/>
          <x v="9"/>
          <x v="6"/>
          <x v="4"/>
          <x/>
          <x/>
          <x v="3"/>
          <x v="204"/>
          <x v="1"/>
        </s>
        <s v="[Article].[Référence Base Com].&amp;[HEC8FF]&amp;[gg]" c="HEC8FF" cp="17">
          <x/>
          <x/>
          <x/>
          <x/>
          <x v="5"/>
          <x v="1"/>
          <x v="3"/>
          <x/>
          <x v="1"/>
          <x v="10"/>
          <x v="6"/>
          <x v="4"/>
          <x/>
          <x/>
          <x v="3"/>
          <x v="205"/>
          <x v="1"/>
        </s>
        <s v="[Article].[Référence Base Com].&amp;[HECO5FF]&amp;[gg]" c="HECO5FF" cp="17">
          <x/>
          <x/>
          <x/>
          <x/>
          <x/>
          <x v="1"/>
          <x v="3"/>
          <x/>
          <x v="1"/>
          <x v="8"/>
          <x v="6"/>
          <x v="4"/>
          <x/>
          <x/>
          <x v="3"/>
          <x v="206"/>
          <x v="1"/>
        </s>
        <s v="[Article].[Référence Base Com].&amp;[HECR11/50]&amp;[gg]" c="HECR11/50" cp="17">
          <x/>
          <x/>
          <x v="1"/>
          <x/>
          <x/>
          <x v="1"/>
          <x v="2"/>
          <x/>
          <x v="1"/>
          <x v="8"/>
          <x v="5"/>
          <x v="4"/>
          <x/>
          <x/>
          <x v="2"/>
          <x v="207"/>
          <x v="2"/>
        </s>
        <s v="[Article].[Référence Base Com].&amp;[HECR11/75]&amp;[gg]" c="HECR11/75" cp="17">
          <x/>
          <x/>
          <x/>
          <x/>
          <x/>
          <x v="1"/>
          <x v="2"/>
          <x/>
          <x v="1"/>
          <x v="8"/>
          <x v="5"/>
          <x v="4"/>
          <x/>
          <x/>
          <x v="2"/>
          <x v="208"/>
          <x v="2"/>
        </s>
        <s v="[Article].[Référence Base Com].&amp;[HECR12/11]&amp;[gg]" c="HECR12/11" cp="17">
          <x/>
          <x/>
          <x v="1"/>
          <x/>
          <x/>
          <x v="1"/>
          <x v="2"/>
          <x/>
          <x v="1"/>
          <x v="9"/>
          <x v="5"/>
          <x v="4"/>
          <x/>
          <x/>
          <x v="2"/>
          <x v="209"/>
          <x v="2"/>
        </s>
        <s v="[Article].[Référence Base Com].&amp;[HECR12/50]&amp;[gg]" c="HECR12/50" cp="17">
          <x/>
          <x/>
          <x/>
          <x/>
          <x/>
          <x v="1"/>
          <x v="2"/>
          <x/>
          <x v="1"/>
          <x v="9"/>
          <x v="5"/>
          <x v="4"/>
          <x/>
          <x/>
          <x v="2"/>
          <x v="210"/>
          <x v="2"/>
        </s>
        <s v="[Article].[Référence Base Com].&amp;[HECR12/75]&amp;[gg]" c="HECR12/75" cp="17">
          <x/>
          <x/>
          <x/>
          <x/>
          <x/>
          <x v="1"/>
          <x v="2"/>
          <x/>
          <x v="1"/>
          <x v="9"/>
          <x v="5"/>
          <x v="4"/>
          <x/>
          <x/>
          <x v="2"/>
          <x v="211"/>
          <x v="2"/>
        </s>
        <s v="[Article].[Référence Base Com].&amp;[HECR16/11]&amp;[gg]" c="HECR16/11" cp="17">
          <x/>
          <x/>
          <x/>
          <x/>
          <x/>
          <x v="1"/>
          <x v="2"/>
          <x/>
          <x v="1"/>
          <x v="10"/>
          <x v="5"/>
          <x v="4"/>
          <x/>
          <x/>
          <x v="2"/>
          <x v="212"/>
          <x v="2"/>
        </s>
        <s v="[Article].[Référence Base Com].&amp;[HECR16/12]&amp;[gg]" c="HECR16/12" cp="17">
          <x/>
          <x/>
          <x/>
          <x/>
          <x/>
          <x v="1"/>
          <x v="2"/>
          <x/>
          <x v="1"/>
          <x v="10"/>
          <x v="5"/>
          <x v="4"/>
          <x/>
          <x/>
          <x v="2"/>
          <x v="213"/>
          <x v="2"/>
        </s>
        <s v="[Article].[Référence Base Com].&amp;[HECR75/50]&amp;[gg]" c="HECR75/50" cp="17">
          <x/>
          <x/>
          <x/>
          <x/>
          <x/>
          <x v="1"/>
          <x v="2"/>
          <x/>
          <x v="1"/>
          <x v="12"/>
          <x v="5"/>
          <x v="4"/>
          <x/>
          <x/>
          <x v="2"/>
          <x v="214"/>
          <x v="2"/>
        </s>
        <s v="[Article].[Référence Base Com].&amp;[HECS110FF]&amp;[gg]" c="HECS110FF" cp="17">
          <x/>
          <x v="1"/>
          <x v="2"/>
          <x/>
          <x/>
          <x v="1"/>
          <x v="3"/>
          <x/>
          <x v="1"/>
          <x v="8"/>
          <x v="6"/>
          <x v="4"/>
          <x/>
          <x/>
          <x v="3"/>
          <x v="215"/>
          <x v="1"/>
        </s>
        <s v="[Article].[Référence Base Com].&amp;[HECS125FF]&amp;[gg]" c="HECS125FF" cp="17">
          <x/>
          <x/>
          <x v="2"/>
          <x/>
          <x/>
          <x v="1"/>
          <x v="3"/>
          <x/>
          <x v="1"/>
          <x v="9"/>
          <x v="6"/>
          <x v="4"/>
          <x/>
          <x/>
          <x v="3"/>
          <x v="216"/>
          <x v="1"/>
        </s>
        <s v="[Article].[Référence Base Com].&amp;[HECS160FF]&amp;[gg]" c="HECS160FF" cp="17">
          <x/>
          <x/>
          <x v="1"/>
          <x/>
          <x/>
          <x v="1"/>
          <x v="3"/>
          <x/>
          <x v="1"/>
          <x v="10"/>
          <x v="6"/>
          <x v="4"/>
          <x/>
          <x/>
          <x v="3"/>
          <x v="217"/>
          <x v="1"/>
        </s>
        <s v="[Article].[Référence Base Com].&amp;[HECS200FF]&amp;[gg]" c="HECS200FF" cp="17">
          <x/>
          <x/>
          <x/>
          <x/>
          <x v="4"/>
          <x v="1"/>
          <x v="3"/>
          <x/>
          <x v="1"/>
          <x v="10"/>
          <x v="6"/>
          <x v="4"/>
          <x v="2"/>
          <x/>
          <x v="3"/>
          <x v="218"/>
          <x v="1"/>
        </s>
        <s v="[Article].[Référence Base Com].&amp;[HECS75FF]&amp;[gg]" c="HECS75FF" cp="17">
          <x/>
          <x/>
          <x/>
          <x/>
          <x/>
          <x v="1"/>
          <x v="3"/>
          <x/>
          <x v="1"/>
          <x v="12"/>
          <x v="6"/>
          <x v="4"/>
          <x/>
          <x/>
          <x v="3"/>
          <x v="219"/>
          <x v="1"/>
        </s>
        <s v="[Article].[Référence Base Com].&amp;[HECS90FF]&amp;[gg]" c="HECS90FF" cp="17">
          <x/>
          <x/>
          <x/>
          <x/>
          <x/>
          <x v="1"/>
          <x v="3"/>
          <x/>
          <x v="1"/>
          <x v="13"/>
          <x v="6"/>
          <x v="4"/>
          <x/>
          <x/>
          <x v="3"/>
          <x v="220"/>
          <x v="1"/>
        </s>
        <s v="[Article].[Référence Base Com].&amp;[HEMG110]&amp;[gg]" c="HEMG110" cp="17">
          <x/>
          <x/>
          <x v="2"/>
          <x/>
          <x/>
          <x v="1"/>
          <x v="3"/>
          <x/>
          <x v="1"/>
          <x v="8"/>
          <x v="6"/>
          <x v="4"/>
          <x/>
          <x/>
          <x v="3"/>
          <x v="221"/>
          <x v="1"/>
        </s>
        <s v="[Article].[Référence Base Com].&amp;[HEMG125]&amp;[gg]" c="HEMG125" cp="17">
          <x/>
          <x/>
          <x v="1"/>
          <x/>
          <x/>
          <x v="1"/>
          <x v="3"/>
          <x/>
          <x v="1"/>
          <x v="9"/>
          <x v="6"/>
          <x v="4"/>
          <x/>
          <x/>
          <x v="3"/>
          <x v="222"/>
          <x v="1"/>
        </s>
        <s v="[Article].[Référence Base Com].&amp;[HEMR110]&amp;[gg]" c="HEMR110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223"/>
          <x v="2"/>
        </s>
        <s v="[Article].[Référence Base Com].&amp;[HER110/40]&amp;[gg]" c="HER110/40" cp="17">
          <x/>
          <x/>
          <x/>
          <x/>
          <x/>
          <x v="1"/>
          <x v="3"/>
          <x/>
          <x v="1"/>
          <x v="8"/>
          <x v="6"/>
          <x v="4"/>
          <x/>
          <x/>
          <x v="3"/>
          <x v="224"/>
          <x v="1"/>
        </s>
        <s v="[Article].[Référence Base Com].&amp;[HER110/50]&amp;[gg]" c="HER110/50" cp="17">
          <x/>
          <x/>
          <x/>
          <x/>
          <x/>
          <x v="1"/>
          <x v="3"/>
          <x/>
          <x v="1"/>
          <x v="8"/>
          <x v="6"/>
          <x v="4"/>
          <x/>
          <x/>
          <x v="3"/>
          <x v="225"/>
          <x v="1"/>
        </s>
        <s v="[Article].[Référence Base Com].&amp;[HER125/110]&amp;[gg]" c="HER125/110" cp="17">
          <x/>
          <x/>
          <x v="1"/>
          <x/>
          <x/>
          <x v="1"/>
          <x v="3"/>
          <x/>
          <x v="1"/>
          <x v="9"/>
          <x v="6"/>
          <x v="4"/>
          <x/>
          <x/>
          <x v="3"/>
          <x v="226"/>
          <x v="1"/>
        </s>
        <s v="[Article].[Référence Base Com].&amp;[HESG110]&amp;[gg]" c="HESG110" cp="17">
          <x/>
          <x/>
          <x/>
          <x/>
          <x/>
          <x v="1"/>
          <x v="1"/>
          <x/>
          <x v="2"/>
          <x v="8"/>
          <x v="7"/>
          <x v="5"/>
          <x/>
          <x v="3"/>
          <x v="1"/>
          <x v="227"/>
          <x/>
        </s>
        <s v="[Article].[Référence Base Com].&amp;[HESG160]&amp;[gg]" c="HESG160" cp="17">
          <x/>
          <x/>
          <x/>
          <x/>
          <x/>
          <x v="2"/>
          <x v="1"/>
          <x/>
          <x v="2"/>
          <x v="10"/>
          <x v="7"/>
          <x v="5"/>
          <x v="4"/>
          <x v="3"/>
          <x v="1"/>
          <x v="228"/>
          <x/>
        </s>
        <s v="[Article].[Référence Base Com].&amp;[HESI1110]&amp;[gg]" c="HESI1110" cp="17">
          <x/>
          <x/>
          <x/>
          <x/>
          <x/>
          <x v="1"/>
          <x v="2"/>
          <x/>
          <x v="1"/>
          <x v="8"/>
          <x v="5"/>
          <x v="4"/>
          <x/>
          <x/>
          <x v="2"/>
          <x v="229"/>
          <x v="2"/>
        </s>
        <s v="[Article].[Référence Base Com].&amp;[HESI1111]&amp;[gg]" c="HESI1111" cp="17">
          <x/>
          <x/>
          <x/>
          <x/>
          <x/>
          <x v="1"/>
          <x v="2"/>
          <x/>
          <x v="1"/>
          <x v="8"/>
          <x v="5"/>
          <x v="4"/>
          <x/>
          <x/>
          <x v="2"/>
          <x v="230"/>
          <x v="2"/>
        </s>
        <s v="[Article].[Référence Base Com].&amp;[HESI1212]&amp;[gg]" c="HESI1212" cp="17">
          <x/>
          <x/>
          <x/>
          <x/>
          <x/>
          <x v="1"/>
          <x v="2"/>
          <x/>
          <x v="1"/>
          <x v="9"/>
          <x v="5"/>
          <x v="4"/>
          <x/>
          <x/>
          <x v="2"/>
          <x v="231"/>
          <x v="2"/>
        </s>
        <s v="[Article].[Référence Base Com].&amp;[HESI4040]&amp;[gg]" c="HESI4040" cp="17">
          <x/>
          <x/>
          <x/>
          <x/>
          <x/>
          <x v="1"/>
          <x v="2"/>
          <x/>
          <x v="1"/>
          <x v="5"/>
          <x v="5"/>
          <x v="4"/>
          <x/>
          <x/>
          <x v="2"/>
          <x v="232"/>
          <x v="2"/>
        </s>
        <s v="[Article].[Référence Base Com].&amp;[HESI5050]&amp;[gg]" c="HESI5050" cp="17">
          <x/>
          <x/>
          <x/>
          <x/>
          <x/>
          <x v="1"/>
          <x v="2"/>
          <x/>
          <x v="1"/>
          <x v="6"/>
          <x v="5"/>
          <x v="4"/>
          <x/>
          <x/>
          <x v="2"/>
          <x v="233"/>
          <x v="2"/>
        </s>
        <s v="[Article].[Référence Base Com].&amp;[HESI6363]&amp;[gg]" c="HESI6363" cp="17">
          <x/>
          <x/>
          <x/>
          <x/>
          <x/>
          <x v="1"/>
          <x v="2"/>
          <x/>
          <x v="1"/>
          <x v="7"/>
          <x v="5"/>
          <x v="4"/>
          <x/>
          <x/>
          <x v="2"/>
          <x v="234"/>
          <x v="2"/>
        </s>
        <s v="[Article].[Référence Base Com].&amp;[HESI7575]&amp;[gg]" c="HESI7575" cp="17">
          <x/>
          <x/>
          <x/>
          <x/>
          <x/>
          <x v="1"/>
          <x v="2"/>
          <x/>
          <x v="1"/>
          <x v="12"/>
          <x v="5"/>
          <x v="4"/>
          <x/>
          <x/>
          <x v="2"/>
          <x v="235"/>
          <x v="2"/>
        </s>
        <s v="[Article].[Référence Base Com].&amp;[HESI9080]&amp;[gg]" c="HESI9080" cp="17">
          <x/>
          <x/>
          <x/>
          <x/>
          <x/>
          <x v="1"/>
          <x v="2"/>
          <x/>
          <x v="1"/>
          <x v="13"/>
          <x v="5"/>
          <x v="4"/>
          <x/>
          <x/>
          <x v="2"/>
          <x v="236"/>
          <x v="2"/>
        </s>
        <s v="[Article].[Référence Base Com].&amp;[HESIPH110]&amp;[gg]" c="HESIPH110" cp="17">
          <x/>
          <x/>
          <x/>
          <x/>
          <x/>
          <x v="1"/>
          <x v="2"/>
          <x/>
          <x v="1"/>
          <x/>
          <x v="5"/>
          <x v="4"/>
          <x v="2"/>
          <x/>
          <x v="2"/>
          <x v="237"/>
          <x v="2"/>
        </s>
        <s v="[Article].[Référence Base Com].&amp;[HESIPHV110]&amp;[gg]" c="HESIPHV110" cp="17">
          <x/>
          <x/>
          <x/>
          <x/>
          <x/>
          <x v="1"/>
          <x v="2"/>
          <x/>
          <x v="1"/>
          <x/>
          <x v="5"/>
          <x v="4"/>
          <x v="2"/>
          <x/>
          <x v="2"/>
          <x v="238"/>
          <x v="2"/>
        </s>
        <s v="[Article].[Référence Base Com].&amp;[HET110]&amp;[gg]" c="HET110" cp="17">
          <x/>
          <x/>
          <x/>
          <x/>
          <x/>
          <x v="1"/>
          <x v="2"/>
          <x/>
          <x v="1"/>
          <x v="8"/>
          <x v="5"/>
          <x v="4"/>
          <x/>
          <x/>
          <x v="2"/>
          <x v="239"/>
          <x v="2"/>
        </s>
        <s v="[Article].[Référence Base Com].&amp;[HETT110]&amp;[gg]" c="HETT110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240"/>
          <x v="2"/>
        </s>
        <s v="[Article].[Référence Base Com].&amp;[HETT125]&amp;[gg]" c="HETT125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241"/>
          <x v="2"/>
        </s>
        <s v="[Article].[Référence Base Com].&amp;[HETT160]&amp;[gg]" c="HETT160" cp="17">
          <x/>
          <x/>
          <x/>
          <x/>
          <x/>
          <x v="1"/>
          <x v="2"/>
          <x/>
          <x v="1"/>
          <x v="8"/>
          <x v="5"/>
          <x v="4"/>
          <x v="2"/>
          <x/>
          <x v="2"/>
          <x v="242"/>
          <x v="2"/>
        </s>
        <s v="[Article].[Référence Base Com].&amp;[HETV11]&amp;[gg]" c="HETV11" cp="17">
          <x/>
          <x/>
          <x v="1"/>
          <x/>
          <x/>
          <x v="1"/>
          <x v="2"/>
          <x/>
          <x v="1"/>
          <x v="8"/>
          <x v="5"/>
          <x v="4"/>
          <x/>
          <x/>
          <x v="2"/>
          <x v="243"/>
          <x v="2"/>
        </s>
        <s v="[Article].[Référence Base Com].&amp;[HETV125]&amp;[gg]" c="HETV125" cp="17">
          <x/>
          <x/>
          <x/>
          <x/>
          <x/>
          <x v="1"/>
          <x v="2"/>
          <x/>
          <x v="1"/>
          <x v="9"/>
          <x v="5"/>
          <x v="4"/>
          <x/>
          <x/>
          <x v="2"/>
          <x v="244"/>
          <x v="2"/>
        </s>
        <s v="[Article].[Référence Base Com].&amp;[HETV160]&amp;[gg]" c="HETV160" cp="17">
          <x/>
          <x/>
          <x/>
          <x/>
          <x/>
          <x v="1"/>
          <x v="2"/>
          <x/>
          <x v="1"/>
          <x v="10"/>
          <x v="5"/>
          <x v="4"/>
          <x/>
          <x/>
          <x v="2"/>
          <x v="245"/>
          <x v="2"/>
        </s>
        <s v="[Article].[Référence Base Com].&amp;[HETV75]&amp;[gg]" c="HETV75" cp="17">
          <x/>
          <x/>
          <x/>
          <x/>
          <x/>
          <x v="1"/>
          <x v="2"/>
          <x/>
          <x v="1"/>
          <x v="12"/>
          <x v="5"/>
          <x v="4"/>
          <x/>
          <x/>
          <x v="2"/>
          <x v="246"/>
          <x v="2"/>
        </s>
        <s v="[Article].[Référence Base Com].&amp;[HETV90]&amp;[gg]" c="HETV90" cp="17">
          <x/>
          <x/>
          <x/>
          <x/>
          <x/>
          <x v="1"/>
          <x v="2"/>
          <x/>
          <x v="1"/>
          <x v="13"/>
          <x v="5"/>
          <x v="4"/>
          <x/>
          <x/>
          <x v="2"/>
          <x v="247"/>
          <x v="2"/>
        </s>
        <s v="[Article].[Référence Base Com].&amp;[HJD110]&amp;[gg]" c="HJD110" cp="17">
          <x/>
          <x/>
          <x/>
          <x/>
          <x/>
          <x v="1"/>
          <x v="2"/>
          <x/>
          <x v="1"/>
          <x v="8"/>
          <x v="5"/>
          <x v="4"/>
          <x/>
          <x/>
          <x v="2"/>
          <x v="248"/>
          <x v="2"/>
        </s>
        <s v="[Article].[Référence Base Com].&amp;[HJD125]&amp;[gg]" c="HJD125" cp="17">
          <x/>
          <x/>
          <x/>
          <x/>
          <x/>
          <x v="1"/>
          <x v="2"/>
          <x/>
          <x v="1"/>
          <x v="9"/>
          <x v="5"/>
          <x v="4"/>
          <x/>
          <x/>
          <x v="2"/>
          <x v="249"/>
          <x v="2"/>
        </s>
        <s v="[Article].[Référence Base Com].&amp;[HJD160]&amp;[gg]" c="HJD160" cp="17">
          <x/>
          <x/>
          <x/>
          <x/>
          <x/>
          <x v="1"/>
          <x v="2"/>
          <x/>
          <x v="1"/>
          <x v="10"/>
          <x v="5"/>
          <x v="4"/>
          <x/>
          <x/>
          <x v="2"/>
          <x v="250"/>
          <x v="2"/>
        </s>
        <s v="[Article].[Référence Base Com].&amp;[HKITCOMP110]&amp;[gg]" c="HKITCOMP110" cp="17">
          <x/>
          <x/>
          <x/>
          <x/>
          <x/>
          <x v="1"/>
          <x v="2"/>
          <x/>
          <x/>
          <x v="8"/>
          <x/>
          <x v="4"/>
          <x/>
          <x/>
          <x v="2"/>
          <x v="251"/>
          <x v="2"/>
        </s>
        <s v="[Article].[Référence Base Com].&amp;[HKITCOMP125]&amp;[gg]" c="HKITCOMP125" cp="17">
          <x/>
          <x/>
          <x/>
          <x/>
          <x/>
          <x v="1"/>
          <x v="2"/>
          <x/>
          <x/>
          <x v="9"/>
          <x/>
          <x v="4"/>
          <x/>
          <x/>
          <x v="2"/>
          <x v="252"/>
          <x v="2"/>
        </s>
        <s v="[Article].[Référence Base Com].&amp;[HKITCOMP160]&amp;[gg]" c="HKITCOMP160" cp="17">
          <x/>
          <x/>
          <x/>
          <x/>
          <x/>
          <x v="1"/>
          <x v="2"/>
          <x/>
          <x/>
          <x v="10"/>
          <x/>
          <x v="4"/>
          <x/>
          <x/>
          <x v="2"/>
          <x v="253"/>
          <x v="2"/>
        </s>
        <s v="[Article].[Référence Base Com].&amp;[HKITCOMP40]&amp;[gg]" c="HKITCOMP40" cp="17">
          <x/>
          <x/>
          <x/>
          <x/>
          <x/>
          <x v="1"/>
          <x v="2"/>
          <x/>
          <x/>
          <x v="5"/>
          <x/>
          <x v="4"/>
          <x/>
          <x/>
          <x v="2"/>
          <x v="254"/>
          <x v="2"/>
        </s>
        <s v="[Article].[Référence Base Com].&amp;[HKITCOMP50]&amp;[gg]" c="HKITCOMP50" cp="17">
          <x/>
          <x/>
          <x/>
          <x/>
          <x/>
          <x v="1"/>
          <x v="2"/>
          <x/>
          <x/>
          <x v="6"/>
          <x/>
          <x v="4"/>
          <x/>
          <x/>
          <x v="2"/>
          <x v="255"/>
          <x v="2"/>
        </s>
        <s v="[Article].[Référence Base Com].&amp;[HKITCOMP63]&amp;[gg]" c="HKITCOMP63" cp="17">
          <x/>
          <x/>
          <x/>
          <x/>
          <x/>
          <x v="1"/>
          <x v="2"/>
          <x/>
          <x/>
          <x v="7"/>
          <x/>
          <x v="4"/>
          <x/>
          <x/>
          <x v="2"/>
          <x v="256"/>
          <x v="2"/>
        </s>
        <s v="[Article].[Référence Base Com].&amp;[HKITCOMP75]&amp;[gg]" c="HKITCOMP75" cp="17">
          <x/>
          <x/>
          <x/>
          <x/>
          <x/>
          <x v="1"/>
          <x v="2"/>
          <x/>
          <x/>
          <x v="12"/>
          <x/>
          <x v="4"/>
          <x/>
          <x/>
          <x v="2"/>
          <x v="257"/>
          <x v="2"/>
        </s>
        <s v="[Article].[Référence Base Com].&amp;[HKITCOMP90]&amp;[gg]" c="HKITCOMP90" cp="17">
          <x/>
          <x/>
          <x/>
          <x/>
          <x/>
          <x v="1"/>
          <x v="2"/>
          <x/>
          <x/>
          <x v="13"/>
          <x/>
          <x v="4"/>
          <x/>
          <x/>
          <x v="2"/>
          <x v="258"/>
          <x v="2"/>
        </s>
        <s v="[Article].[Référence Base Com].&amp;[HMA110]&amp;[gg]" c="HMA110" cp="17">
          <x/>
          <x/>
          <x v="2"/>
          <x/>
          <x/>
          <x v="1"/>
          <x v="3"/>
          <x/>
          <x v="1"/>
          <x v="8"/>
          <x v="3"/>
          <x v="4"/>
          <x/>
          <x/>
          <x v="3"/>
          <x v="259"/>
          <x v="1"/>
        </s>
        <s v="[Article].[Référence Base Com].&amp;[HMA125]&amp;[gg]" c="HMA125" cp="17">
          <x/>
          <x/>
          <x v="1"/>
          <x/>
          <x/>
          <x v="1"/>
          <x v="3"/>
          <x/>
          <x v="1"/>
          <x v="9"/>
          <x v="3"/>
          <x v="4"/>
          <x/>
          <x/>
          <x v="3"/>
          <x v="260"/>
          <x v="1"/>
        </s>
        <s v="[Article].[Référence Base Com].&amp;[HMA16]&amp;[gg]" c="HMA16" cp="17">
          <x/>
          <x v="1"/>
          <x v="1"/>
          <x/>
          <x/>
          <x v="1"/>
          <x v="3"/>
          <x/>
          <x v="1"/>
          <x v="1"/>
          <x v="3"/>
          <x v="4"/>
          <x/>
          <x/>
          <x v="3"/>
          <x v="261"/>
          <x v="1"/>
        </s>
        <s v="[Article].[Référence Base Com].&amp;[HMA160]&amp;[gg]" c="HMA160" cp="17">
          <x/>
          <x/>
          <x/>
          <x/>
          <x/>
          <x v="1"/>
          <x v="3"/>
          <x/>
          <x v="1"/>
          <x v="10"/>
          <x v="5"/>
          <x v="4"/>
          <x/>
          <x/>
          <x v="3"/>
          <x v="262"/>
          <x v="1"/>
        </s>
        <s v="[Article].[Référence Base Com].&amp;[HMA20]&amp;[gg]" c="HMA20" cp="17">
          <x/>
          <x v="2"/>
          <x v="1"/>
          <x/>
          <x/>
          <x v="1"/>
          <x v="3"/>
          <x/>
          <x v="1"/>
          <x v="2"/>
          <x v="3"/>
          <x v="4"/>
          <x/>
          <x/>
          <x v="3"/>
          <x v="263"/>
          <x v="1"/>
        </s>
        <s v="[Article].[Référence Base Com].&amp;[HMA200]&amp;[gg]" c="HMA200" cp="17">
          <x/>
          <x/>
          <x/>
          <x/>
          <x/>
          <x/>
          <x v="2"/>
          <x/>
          <x v="1"/>
          <x v="11"/>
          <x v="6"/>
          <x v="4"/>
          <x/>
          <x/>
          <x v="2"/>
          <x v="264"/>
          <x v="2"/>
        </s>
        <s v="[Article].[Référence Base Com].&amp;[HMA200NAP]&amp;[gg]" c="HMA200NAP" cp="17">
          <x/>
          <x/>
          <x/>
          <x/>
          <x/>
          <x v="3"/>
          <x v="3"/>
          <x/>
          <x v="1"/>
          <x v="11"/>
          <x v="3"/>
          <x v="4"/>
          <x/>
          <x/>
          <x v="3"/>
          <x v="264"/>
          <x v="1"/>
        </s>
        <s v="[Article].[Référence Base Com].&amp;[HMA25]&amp;[gg]" c="HMA25" cp="17">
          <x/>
          <x v="2"/>
          <x v="1"/>
          <x/>
          <x/>
          <x v="1"/>
          <x v="3"/>
          <x/>
          <x v="1"/>
          <x v="3"/>
          <x v="2"/>
          <x v="4"/>
          <x/>
          <x/>
          <x v="3"/>
          <x v="265"/>
          <x v="1"/>
        </s>
        <s v="[Article].[Référence Base Com].&amp;[HMA32]&amp;[gg]" c="HMA32" cp="17">
          <x/>
          <x v="2"/>
          <x v="1"/>
          <x/>
          <x/>
          <x v="1"/>
          <x v="3"/>
          <x/>
          <x v="1"/>
          <x v="4"/>
          <x v="3"/>
          <x v="4"/>
          <x/>
          <x/>
          <x v="3"/>
          <x v="266"/>
          <x v="1"/>
        </s>
        <s v="[Article].[Référence Base Com].&amp;[HMA40]&amp;[gg]" c="HMA40" cp="17">
          <x/>
          <x v="2"/>
          <x v="1"/>
          <x/>
          <x/>
          <x v="1"/>
          <x v="3"/>
          <x/>
          <x v="1"/>
          <x v="5"/>
          <x v="3"/>
          <x v="4"/>
          <x/>
          <x/>
          <x v="3"/>
          <x v="267"/>
          <x v="1"/>
        </s>
        <s v="[Article].[Référence Base Com].&amp;[HMA50]&amp;[gg]" c="HMA50" cp="17">
          <x/>
          <x v="2"/>
          <x v="1"/>
          <x/>
          <x/>
          <x v="1"/>
          <x v="3"/>
          <x/>
          <x v="1"/>
          <x v="6"/>
          <x v="2"/>
          <x v="4"/>
          <x/>
          <x/>
          <x v="3"/>
          <x v="268"/>
          <x v="1"/>
        </s>
        <s v="[Article].[Référence Base Com].&amp;[HMA63]&amp;[gg]" c="HMA63" cp="17">
          <x/>
          <x v="1"/>
          <x v="2"/>
          <x/>
          <x/>
          <x v="1"/>
          <x v="3"/>
          <x/>
          <x v="1"/>
          <x v="7"/>
          <x v="2"/>
          <x v="4"/>
          <x/>
          <x/>
          <x v="3"/>
          <x v="269"/>
          <x v="1"/>
        </s>
        <s v="[Article].[Référence Base Com].&amp;[HMA75]&amp;[gg]" c="HMA75" cp="17">
          <x/>
          <x v="1"/>
          <x v="2"/>
          <x/>
          <x/>
          <x v="1"/>
          <x v="3"/>
          <x/>
          <x v="1"/>
          <x v="12"/>
          <x v="3"/>
          <x v="4"/>
          <x/>
          <x/>
          <x v="3"/>
          <x v="270"/>
          <x v="1"/>
        </s>
        <s v="[Article].[Référence Base Com].&amp;[HMA90]&amp;[gg]" c="HMA90" cp="17">
          <x/>
          <x/>
          <x v="2"/>
          <x/>
          <x/>
          <x v="1"/>
          <x v="3"/>
          <x/>
          <x v="1"/>
          <x v="13"/>
          <x v="3"/>
          <x v="4"/>
          <x/>
          <x/>
          <x v="3"/>
          <x v="271"/>
          <x v="1"/>
        </s>
        <s v="[Article].[Référence Base Com].&amp;[HMI16]&amp;[gg]" c="HMI16" cp="17">
          <x/>
          <x/>
          <x/>
          <x/>
          <x/>
          <x v="1"/>
          <x v="3"/>
          <x/>
          <x v="1"/>
          <x v="1"/>
          <x v="3"/>
          <x v="4"/>
          <x/>
          <x v="2"/>
          <x v="3"/>
          <x v="272"/>
          <x v="1"/>
        </s>
        <s v="[Article].[Référence Base Com].&amp;[HMI20]&amp;[gg]" c="HMI20" cp="17">
          <x/>
          <x/>
          <x/>
          <x/>
          <x/>
          <x v="1"/>
          <x v="3"/>
          <x/>
          <x v="1"/>
          <x v="2"/>
          <x v="3"/>
          <x v="4"/>
          <x/>
          <x v="2"/>
          <x v="3"/>
          <x v="273"/>
          <x v="1"/>
        </s>
        <s v="[Article].[Référence Base Com].&amp;[HMI25]&amp;[gg]" c="HMI25" cp="17">
          <x/>
          <x/>
          <x/>
          <x/>
          <x/>
          <x v="1"/>
          <x v="3"/>
          <x/>
          <x v="1"/>
          <x v="3"/>
          <x v="3"/>
          <x v="4"/>
          <x/>
          <x v="2"/>
          <x v="3"/>
          <x v="274"/>
          <x v="1"/>
        </s>
        <s v="[Article].[Référence Base Com].&amp;[HMI32]&amp;[gg]" c="HMI32" cp="17">
          <x/>
          <x/>
          <x/>
          <x/>
          <x/>
          <x v="1"/>
          <x v="3"/>
          <x/>
          <x v="1"/>
          <x v="4"/>
          <x v="3"/>
          <x v="4"/>
          <x/>
          <x v="2"/>
          <x v="3"/>
          <x v="275"/>
          <x v="1"/>
        </s>
        <s v="[Article].[Référence Base Com].&amp;[HMIL110/12]&amp;[gg]" c="HMIL110/12" cp="17">
          <x/>
          <x/>
          <x/>
          <x/>
          <x/>
          <x v="1"/>
          <x v="2"/>
          <x/>
          <x v="1"/>
          <x v="8"/>
          <x v="2"/>
          <x v="4"/>
          <x/>
          <x v="2"/>
          <x v="2"/>
          <x v="276"/>
          <x v="2"/>
        </s>
        <s v="[Article].[Référence Base Com].&amp;[HMIL110/34]&amp;[gg]" c="HMIL110/34" cp="17">
          <x/>
          <x/>
          <x/>
          <x/>
          <x/>
          <x v="1"/>
          <x v="2"/>
          <x/>
          <x v="1"/>
          <x v="8"/>
          <x v="2"/>
          <x v="4"/>
          <x/>
          <x v="2"/>
          <x v="2"/>
          <x v="277"/>
          <x v="2"/>
        </s>
        <s v="[Article].[Référence Base Com].&amp;[HMM20]&amp;[gg]" c="HMM20" cp="17">
          <x/>
          <x/>
          <x/>
          <x/>
          <x/>
          <x v="1"/>
          <x v="2"/>
          <x/>
          <x v="1"/>
          <x v="2"/>
          <x v="3"/>
          <x v="4"/>
          <x/>
          <x/>
          <x v="2"/>
          <x v="278"/>
          <x v="2"/>
        </s>
        <s v="[Article].[Référence Base Com].&amp;[HMM25]&amp;[gg]" c="HMM25" cp="17">
          <x/>
          <x/>
          <x/>
          <x/>
          <x/>
          <x v="1"/>
          <x v="2"/>
          <x/>
          <x v="1"/>
          <x v="3"/>
          <x v="3"/>
          <x v="4"/>
          <x/>
          <x/>
          <x v="2"/>
          <x v="279"/>
          <x v="2"/>
        </s>
        <s v="[Article].[Référence Base Com].&amp;[HMM32]&amp;[gg]" c="HMM32" cp="17">
          <x/>
          <x/>
          <x/>
          <x/>
          <x/>
          <x v="1"/>
          <x v="2"/>
          <x/>
          <x v="1"/>
          <x v="4"/>
          <x v="3"/>
          <x v="4"/>
          <x/>
          <x/>
          <x v="2"/>
          <x v="280"/>
          <x v="2"/>
        </s>
        <s v="[Article].[Référence Base Com].&amp;[HMM40]&amp;[gg]" c="HMM40" cp="17">
          <x/>
          <x/>
          <x v="1"/>
          <x/>
          <x/>
          <x v="1"/>
          <x v="2"/>
          <x/>
          <x v="1"/>
          <x v="5"/>
          <x v="3"/>
          <x v="4"/>
          <x/>
          <x/>
          <x v="2"/>
          <x v="281"/>
          <x v="2"/>
        </s>
        <s v="[Article].[Référence Base Com].&amp;[HMM50]&amp;[gg]" c="HMM50" cp="17">
          <x/>
          <x/>
          <x/>
          <x/>
          <x/>
          <x v="1"/>
          <x v="2"/>
          <x/>
          <x v="1"/>
          <x v="6"/>
          <x v="3"/>
          <x v="4"/>
          <x/>
          <x/>
          <x v="2"/>
          <x v="282"/>
          <x v="2"/>
        </s>
        <s v="[Article].[Référence Base Com].&amp;[HMM63]&amp;[gg]" c="HMM63" cp="17">
          <x/>
          <x/>
          <x v="1"/>
          <x/>
          <x/>
          <x v="1"/>
          <x v="2"/>
          <x/>
          <x v="1"/>
          <x v="7"/>
          <x v="3"/>
          <x v="4"/>
          <x/>
          <x/>
          <x v="2"/>
          <x v="283"/>
          <x v="2"/>
        </s>
        <s v="[Article].[Référence Base Com].&amp;[HMML16]&amp;[gg]" c="HMML16" cp="17">
          <x/>
          <x/>
          <x/>
          <x/>
          <x/>
          <x v="1"/>
          <x v="3"/>
          <x/>
          <x v="1"/>
          <x v="1"/>
          <x v="3"/>
          <x v="4"/>
          <x/>
          <x v="2"/>
          <x v="3"/>
          <x v="284"/>
          <x v="1"/>
        </s>
        <s v="[Article].[Référence Base Com].&amp;[HMML20]&amp;[gg]" c="HMML20" cp="17">
          <x/>
          <x v="2"/>
          <x v="1"/>
          <x/>
          <x/>
          <x v="1"/>
          <x v="3"/>
          <x/>
          <x v="1"/>
          <x v="2"/>
          <x v="3"/>
          <x v="4"/>
          <x/>
          <x v="2"/>
          <x v="3"/>
          <x v="285"/>
          <x v="1"/>
        </s>
        <s v="[Article].[Référence Base Com].&amp;[HMML25]&amp;[gg]" c="HMML25" cp="17">
          <x/>
          <x v="2"/>
          <x/>
          <x/>
          <x/>
          <x v="1"/>
          <x v="3"/>
          <x/>
          <x v="1"/>
          <x v="3"/>
          <x v="3"/>
          <x v="4"/>
          <x/>
          <x v="2"/>
          <x v="3"/>
          <x v="286"/>
          <x v="1"/>
        </s>
        <s v="[Article].[Référence Base Com].&amp;[HMML32]&amp;[gg]" c="HMML32" cp="17">
          <x/>
          <x v="1"/>
          <x/>
          <x/>
          <x/>
          <x v="1"/>
          <x v="3"/>
          <x/>
          <x v="1"/>
          <x v="4"/>
          <x v="3"/>
          <x v="4"/>
          <x/>
          <x v="2"/>
          <x v="3"/>
          <x v="287"/>
          <x v="1"/>
        </s>
        <s v="[Article].[Référence Base Com].&amp;[HMML40]&amp;[gg]" c="HMML40" cp="17">
          <x/>
          <x v="1"/>
          <x v="2"/>
          <x/>
          <x/>
          <x v="1"/>
          <x v="3"/>
          <x/>
          <x v="1"/>
          <x v="5"/>
          <x v="3"/>
          <x v="4"/>
          <x/>
          <x v="2"/>
          <x v="3"/>
          <x v="288"/>
          <x v="1"/>
        </s>
        <s v="[Article].[Référence Base Com].&amp;[HMML50]&amp;[gg]" c="HMML50" cp="17">
          <x/>
          <x/>
          <x v="2"/>
          <x/>
          <x/>
          <x v="1"/>
          <x v="3"/>
          <x/>
          <x v="1"/>
          <x v="6"/>
          <x v="3"/>
          <x v="4"/>
          <x/>
          <x v="2"/>
          <x v="3"/>
          <x v="289"/>
          <x v="1"/>
        </s>
        <s v="[Article].[Référence Base Com].&amp;[HMML63]&amp;[gg]" c="HMML63" cp="17">
          <x/>
          <x/>
          <x v="2"/>
          <x/>
          <x/>
          <x v="1"/>
          <x v="3"/>
          <x/>
          <x v="1"/>
          <x v="7"/>
          <x v="3"/>
          <x v="4"/>
          <x/>
          <x v="2"/>
          <x v="3"/>
          <x v="290"/>
          <x v="1"/>
        </s>
        <s v="[Article].[Référence Base Com].&amp;[HMML75]&amp;[gg]" c="HMML75" cp="17">
          <x/>
          <x/>
          <x v="1"/>
          <x/>
          <x/>
          <x v="1"/>
          <x v="3"/>
          <x/>
          <x v="1"/>
          <x v="12"/>
          <x v="3"/>
          <x v="4"/>
          <x/>
          <x v="2"/>
          <x v="3"/>
          <x v="291"/>
          <x v="1"/>
        </s>
        <s v="[Article].[Référence Base Com].&amp;[HMML90]&amp;[gg]" c="HMML90" cp="17">
          <x/>
          <x/>
          <x/>
          <x/>
          <x/>
          <x v="1"/>
          <x v="3"/>
          <x/>
          <x v="1"/>
          <x v="13"/>
          <x v="3"/>
          <x v="4"/>
          <x/>
          <x v="2"/>
          <x v="3"/>
          <x v="292"/>
          <x v="1"/>
        </s>
        <s v="[Article].[Référence Base Com].&amp;[HMMS20]&amp;[gg]" c="HMMS20" cp="17">
          <x/>
          <x/>
          <x/>
          <x/>
          <x/>
          <x v="1"/>
          <x v="3"/>
          <x/>
          <x v="1"/>
          <x v="2"/>
          <x v="3"/>
          <x v="4"/>
          <x/>
          <x/>
          <x v="3"/>
          <x v="293"/>
          <x v="1"/>
        </s>
        <s v="[Article].[Référence Base Com].&amp;[HMMS25]&amp;[gg]" c="HMMS25" cp="17">
          <x/>
          <x/>
          <x/>
          <x/>
          <x/>
          <x v="4"/>
          <x v="3"/>
          <x/>
          <x v="1"/>
          <x v="3"/>
          <x v="3"/>
          <x v="4"/>
          <x v="3"/>
          <x/>
          <x v="3"/>
          <x v="294"/>
          <x v="1"/>
        </s>
        <s v="[Article].[Référence Base Com].&amp;[HMMS32]&amp;[gg]" c="HMMS32" cp="17">
          <x/>
          <x/>
          <x/>
          <x/>
          <x/>
          <x v="4"/>
          <x v="3"/>
          <x/>
          <x v="1"/>
          <x v="4"/>
          <x v="3"/>
          <x v="4"/>
          <x v="3"/>
          <x/>
          <x v="3"/>
          <x v="295"/>
          <x v="1"/>
        </s>
        <s v="[Article].[Référence Base Com].&amp;[HPFO32]&amp;[gg]" c="HPFO32" cp="17">
          <x/>
          <x v="1"/>
          <x/>
          <x/>
          <x/>
          <x v="3"/>
          <x v="3"/>
          <x/>
          <x v="1"/>
          <x v="4"/>
          <x v="3"/>
          <x v="4"/>
          <x/>
          <x/>
          <x v="3"/>
          <x v="296"/>
          <x v="1"/>
        </s>
        <s v="[Article].[Référence Base Com].&amp;[HPFO40]&amp;[gg]" c="HPFO40" cp="17">
          <x/>
          <x v="1"/>
          <x/>
          <x/>
          <x/>
          <x v="3"/>
          <x v="3"/>
          <x/>
          <x v="1"/>
          <x v="5"/>
          <x v="3"/>
          <x v="4"/>
          <x/>
          <x/>
          <x v="3"/>
          <x v="297"/>
          <x v="1"/>
        </s>
        <s v="[Article].[Référence Base Com].&amp;[HPFO50]&amp;[gg]" c="HPFO50" cp="17">
          <x/>
          <x v="1"/>
          <x/>
          <x/>
          <x/>
          <x v="3"/>
          <x v="3"/>
          <x/>
          <x v="1"/>
          <x v="6"/>
          <x v="3"/>
          <x v="4"/>
          <x/>
          <x/>
          <x v="3"/>
          <x v="298"/>
          <x v="1"/>
        </s>
        <s v="[Article].[Référence Base Com].&amp;[HPFO63]&amp;[gg]" c="HPFO63" cp="17">
          <x/>
          <x v="1"/>
          <x/>
          <x/>
          <x/>
          <x v="3"/>
          <x v="3"/>
          <x/>
          <x v="1"/>
          <x v="7"/>
          <x v="3"/>
          <x v="4"/>
          <x/>
          <x/>
          <x v="3"/>
          <x v="299"/>
          <x v="1"/>
        </s>
        <s v="[Article].[Référence Base Com].&amp;[HRD11/50NAP]&amp;[gg]" c="HRD11/50NAP" cp="17">
          <x/>
          <x/>
          <x/>
          <x/>
          <x/>
          <x v="3"/>
          <x v="3"/>
          <x/>
          <x v="1"/>
          <x v="8"/>
          <x v="3"/>
          <x v="4"/>
          <x/>
          <x/>
          <x v="3"/>
          <x v="300"/>
          <x v="1"/>
        </s>
        <s v="[Article].[Référence Base Com].&amp;[HRD11/63NAP]&amp;[gg]" c="HRD11/63NAP" cp="17">
          <x/>
          <x/>
          <x/>
          <x/>
          <x/>
          <x v="3"/>
          <x v="3"/>
          <x/>
          <x v="1"/>
          <x v="8"/>
          <x v="3"/>
          <x v="4"/>
          <x/>
          <x/>
          <x v="3"/>
          <x v="301"/>
          <x v="1"/>
        </s>
        <s v="[Article].[Référence Base Com].&amp;[HRD11/75NAP]&amp;[gg]" c="HRD11/75NAP" cp="17">
          <x/>
          <x/>
          <x/>
          <x/>
          <x/>
          <x v="3"/>
          <x v="3"/>
          <x/>
          <x v="1"/>
          <x v="8"/>
          <x v="3"/>
          <x v="4"/>
          <x/>
          <x/>
          <x v="3"/>
          <x v="302"/>
          <x v="1"/>
        </s>
        <s v="[Article].[Référence Base Com].&amp;[HRD12/90NAP]&amp;[gg]" c="HRD12/90NAP" cp="17">
          <x/>
          <x/>
          <x/>
          <x/>
          <x/>
          <x v="3"/>
          <x v="3"/>
          <x/>
          <x v="1"/>
          <x v="9"/>
          <x v="3"/>
          <x v="4"/>
          <x/>
          <x/>
          <x v="3"/>
          <x v="303"/>
          <x v="1"/>
        </s>
        <s v="[Article].[Référence Base Com].&amp;[HRD16/11]&amp;[gg]" c="HRD16/11" cp="17">
          <x/>
          <x/>
          <x v="1"/>
          <x/>
          <x/>
          <x v="1"/>
          <x v="3"/>
          <x/>
          <x v="1"/>
          <x v="10"/>
          <x v="3"/>
          <x v="4"/>
          <x/>
          <x/>
          <x v="3"/>
          <x v="304"/>
          <x v="1"/>
        </s>
        <s v="[Article].[Référence Base Com].&amp;[HRD16/12NAP]&amp;[gg]" c="HRD16/12NAP" cp="17">
          <x/>
          <x/>
          <x/>
          <x/>
          <x/>
          <x v="3"/>
          <x v="3"/>
          <x/>
          <x v="1"/>
          <x v="10"/>
          <x v="3"/>
          <x v="4"/>
          <x/>
          <x/>
          <x v="3"/>
          <x v="305"/>
          <x v="1"/>
        </s>
        <s v="[Article].[Référence Base Com].&amp;[HRD16/75NAP]&amp;[gg]" c="HRD16/75NAP" cp="17">
          <x/>
          <x/>
          <x/>
          <x/>
          <x/>
          <x v="3"/>
          <x v="3"/>
          <x/>
          <x v="1"/>
          <x v="10"/>
          <x v="3"/>
          <x v="4"/>
          <x/>
          <x/>
          <x v="3"/>
          <x v="306"/>
          <x v="1"/>
        </s>
        <s v="[Article].[Référence Base Com].&amp;[HRD16/90NAP]&amp;[gg]" c="HRD16/90NAP" cp="17">
          <x/>
          <x/>
          <x/>
          <x/>
          <x/>
          <x v="3"/>
          <x v="3"/>
          <x/>
          <x v="1"/>
          <x v="10"/>
          <x v="3"/>
          <x v="4"/>
          <x/>
          <x/>
          <x v="3"/>
          <x v="307"/>
          <x v="1"/>
        </s>
        <s v="[Article].[Référence Base Com].&amp;[HRD25/16]&amp;[gg]" c="HRD25/16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308"/>
          <x v="1"/>
        </s>
        <s v="[Article].[Référence Base Com].&amp;[HRD32/16]&amp;[gg]" c="HRD32/16" cp="17">
          <x/>
          <x/>
          <x/>
          <x/>
          <x/>
          <x v="1"/>
          <x v="3"/>
          <x/>
          <x v="1"/>
          <x v="4"/>
          <x v="3"/>
          <x v="4"/>
          <x/>
          <x/>
          <x v="3"/>
          <x v="309"/>
          <x v="1"/>
        </s>
        <s v="[Article].[Référence Base Com].&amp;[HRD32/20]&amp;[gg]" c="HRD32/20" cp="17">
          <x/>
          <x v="1"/>
          <x/>
          <x/>
          <x/>
          <x v="1"/>
          <x v="3"/>
          <x/>
          <x v="1"/>
          <x v="4"/>
          <x v="3"/>
          <x v="4"/>
          <x/>
          <x/>
          <x v="3"/>
          <x v="310"/>
          <x v="1"/>
        </s>
        <s v="[Article].[Référence Base Com].&amp;[HRD40/16]&amp;[gg]" c="HRD40/16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311"/>
          <x v="1"/>
        </s>
        <s v="[Article].[Référence Base Com].&amp;[HRD40/20]&amp;[gg]" c="HRD40/20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312"/>
          <x v="1"/>
        </s>
        <s v="[Article].[Référence Base Com].&amp;[HRD40/25]&amp;[gg]" c="HRD40/25" cp="17">
          <x/>
          <x v="1"/>
          <x/>
          <x/>
          <x/>
          <x v="1"/>
          <x v="3"/>
          <x/>
          <x v="1"/>
          <x v="5"/>
          <x v="3"/>
          <x v="4"/>
          <x/>
          <x/>
          <x v="3"/>
          <x v="313"/>
          <x v="1"/>
        </s>
        <s v="[Article].[Référence Base Com].&amp;[HRD50/20]&amp;[gg]" c="HRD50/20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314"/>
          <x v="1"/>
        </s>
        <s v="[Article].[Référence Base Com].&amp;[HRD50/25]&amp;[gg]" c="HRD50/25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315"/>
          <x v="1"/>
        </s>
        <s v="[Article].[Référence Base Com].&amp;[HRD50/32]&amp;[gg]" c="HRD50/32" cp="17">
          <x/>
          <x v="1"/>
          <x/>
          <x/>
          <x/>
          <x v="1"/>
          <x v="3"/>
          <x/>
          <x v="1"/>
          <x v="6"/>
          <x v="3"/>
          <x v="4"/>
          <x/>
          <x/>
          <x v="3"/>
          <x v="316"/>
          <x v="1"/>
        </s>
        <s v="[Article].[Référence Base Com].&amp;[HRD63/20]&amp;[gg]" c="HRD63/20" cp="17">
          <x/>
          <x/>
          <x v="1"/>
          <x/>
          <x/>
          <x v="1"/>
          <x v="3"/>
          <x/>
          <x v="1"/>
          <x v="7"/>
          <x v="3"/>
          <x v="4"/>
          <x/>
          <x/>
          <x v="3"/>
          <x v="317"/>
          <x v="1"/>
        </s>
        <s v="[Article].[Référence Base Com].&amp;[HRD63/25]&amp;[gg]" c="HRD63/25" cp="17">
          <x/>
          <x/>
          <x v="1"/>
          <x/>
          <x/>
          <x v="1"/>
          <x v="3"/>
          <x/>
          <x v="1"/>
          <x v="7"/>
          <x v="3"/>
          <x v="4"/>
          <x/>
          <x/>
          <x v="3"/>
          <x v="318"/>
          <x v="1"/>
        </s>
        <s v="[Article].[Référence Base Com].&amp;[HRD63/32]&amp;[gg]" c="HRD63/32" cp="17">
          <x/>
          <x/>
          <x v="2"/>
          <x/>
          <x/>
          <x v="1"/>
          <x v="3"/>
          <x/>
          <x v="1"/>
          <x v="7"/>
          <x v="3"/>
          <x v="4"/>
          <x/>
          <x/>
          <x v="3"/>
          <x v="319"/>
          <x v="1"/>
        </s>
        <s v="[Article].[Référence Base Com].&amp;[HRD63/40]&amp;[gg]" c="HRD63/40" cp="17">
          <x/>
          <x/>
          <x v="2"/>
          <x/>
          <x/>
          <x v="1"/>
          <x v="3"/>
          <x/>
          <x v="1"/>
          <x v="7"/>
          <x v="3"/>
          <x v="4"/>
          <x/>
          <x/>
          <x v="3"/>
          <x v="320"/>
          <x v="1"/>
        </s>
        <s v="[Article].[Référence Base Com].&amp;[HRD75/20]&amp;[gg]" c="HRD75/20" cp="17">
          <x/>
          <x/>
          <x/>
          <x/>
          <x/>
          <x v="1"/>
          <x v="3"/>
          <x/>
          <x v="1"/>
          <x v="12"/>
          <x v="3"/>
          <x v="4"/>
          <x/>
          <x/>
          <x v="3"/>
          <x v="321"/>
          <x v="1"/>
        </s>
        <s v="[Article].[Référence Base Com].&amp;[HRD75/25]&amp;[gg]" c="HRD75/25" cp="17">
          <x/>
          <x/>
          <x/>
          <x/>
          <x/>
          <x v="1"/>
          <x v="3"/>
          <x/>
          <x v="1"/>
          <x v="12"/>
          <x v="3"/>
          <x v="4"/>
          <x/>
          <x/>
          <x v="3"/>
          <x v="322"/>
          <x v="1"/>
        </s>
        <s v="[Article].[Référence Base Com].&amp;[HRD75/32]&amp;[gg]" c="HRD75/32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323"/>
          <x v="1"/>
        </s>
        <s v="[Article].[Référence Base Com].&amp;[HRD75/40]&amp;[gg]" c="HRD75/40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324"/>
          <x v="1"/>
        </s>
        <s v="[Article].[Référence Base Com].&amp;[HRD75/50]&amp;[gg]" c="HRD75/50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325"/>
          <x v="1"/>
        </s>
        <s v="[Article].[Référence Base Com].&amp;[HRD90/25]&amp;[gg]" c="HRD90/25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326"/>
          <x v="1"/>
        </s>
        <s v="[Article].[Référence Base Com].&amp;[HRD90/32]&amp;[gg]" c="HRD90/32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327"/>
          <x v="1"/>
        </s>
        <s v="[Article].[Référence Base Com].&amp;[HRD90/40]&amp;[gg]" c="HRD90/40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328"/>
          <x v="1"/>
        </s>
        <s v="[Article].[Référence Base Com].&amp;[HRD90/50]&amp;[gg]" c="HRD90/50" cp="17">
          <x/>
          <x/>
          <x v="1"/>
          <x/>
          <x/>
          <x v="1"/>
          <x v="3"/>
          <x/>
          <x v="1"/>
          <x v="13"/>
          <x v="3"/>
          <x v="4"/>
          <x/>
          <x/>
          <x v="3"/>
          <x v="329"/>
          <x v="1"/>
        </s>
        <s v="[Article].[Référence Base Com].&amp;[HRD90/63]&amp;[gg]" c="HRD90/63" cp="17">
          <x/>
          <x/>
          <x v="1"/>
          <x/>
          <x/>
          <x v="1"/>
          <x v="3"/>
          <x/>
          <x v="1"/>
          <x v="13"/>
          <x v="3"/>
          <x v="4"/>
          <x/>
          <x/>
          <x v="3"/>
          <x v="330"/>
          <x v="1"/>
        </s>
        <s v="[Article].[Référence Base Com].&amp;[HRDC1263]&amp;[gg]" c="HRDC1263" cp="17">
          <x/>
          <x/>
          <x/>
          <x/>
          <x/>
          <x v="1"/>
          <x v="3"/>
          <x/>
          <x v="1"/>
          <x v="9"/>
          <x v="3"/>
          <x v="4"/>
          <x/>
          <x/>
          <x v="3"/>
          <x v="331"/>
          <x v="1"/>
        </s>
        <s v="[Article].[Référence Base Com].&amp;[HRDC1275]&amp;[gg]" c="HRDC1275" cp="17">
          <x/>
          <x/>
          <x/>
          <x/>
          <x/>
          <x v="1"/>
          <x v="3"/>
          <x/>
          <x v="1"/>
          <x v="9"/>
          <x v="3"/>
          <x v="4"/>
          <x/>
          <x/>
          <x v="3"/>
          <x v="332"/>
          <x v="1"/>
        </s>
        <s v="[Article].[Référence Base Com].&amp;[HRDC1611NAP]&amp;[gg]" c="HRDC1611NAP" cp="17">
          <x/>
          <x/>
          <x/>
          <x/>
          <x/>
          <x v="3"/>
          <x v="3"/>
          <x/>
          <x v="1"/>
          <x v="10"/>
          <x v="3"/>
          <x v="4"/>
          <x/>
          <x/>
          <x v="3"/>
          <x v="333"/>
          <x v="1"/>
        </s>
        <s v="[Article].[Référence Base Com].&amp;[HRDC1612NAP]&amp;[gg]" c="HRDC1612NAP" cp="17">
          <x/>
          <x/>
          <x/>
          <x/>
          <x/>
          <x v="3"/>
          <x v="3"/>
          <x/>
          <x v="1"/>
          <x v="10"/>
          <x v="3"/>
          <x v="4"/>
          <x/>
          <x/>
          <x v="3"/>
          <x v="334"/>
          <x v="1"/>
        </s>
        <s v="[Article].[Référence Base Com].&amp;[HRDC9025]&amp;[gg]" c="HRDC9025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335"/>
          <x v="1"/>
        </s>
        <s v="[Article].[Référence Base Com].&amp;[HRDC9032]&amp;[gg]" c="HRDC9032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336"/>
          <x v="1"/>
        </s>
        <s v="[Article].[Référence Base Com].&amp;[HRR40]&amp;[gg]" c="HRR40" cp="17">
          <x/>
          <x/>
          <x/>
          <x/>
          <x/>
          <x v="1"/>
          <x v="1"/>
          <x/>
          <x/>
          <x v="5"/>
          <x/>
          <x v="6"/>
          <x/>
          <x/>
          <x v="1"/>
          <x v="337"/>
          <x/>
        </s>
        <s v="[Article].[Référence Base Com].&amp;[HRR50]&amp;[gg]" c="HRR50" cp="17">
          <x/>
          <x/>
          <x/>
          <x/>
          <x/>
          <x v="1"/>
          <x v="1"/>
          <x/>
          <x/>
          <x v="6"/>
          <x/>
          <x v="6"/>
          <x/>
          <x/>
          <x v="1"/>
          <x v="338"/>
          <x/>
        </s>
        <s v="[Article].[Référence Base Com].&amp;[HRR63]&amp;[gg]" c="HRR63" cp="17">
          <x/>
          <x/>
          <x/>
          <x/>
          <x/>
          <x v="1"/>
          <x v="1"/>
          <x/>
          <x/>
          <x v="7"/>
          <x/>
          <x v="6"/>
          <x/>
          <x/>
          <x v="1"/>
          <x v="339"/>
          <x/>
        </s>
        <s v="[Article].[Référence Base Com].&amp;[HRR75]&amp;[gg]" c="HRR75" cp="17">
          <x/>
          <x/>
          <x/>
          <x/>
          <x/>
          <x v="1"/>
          <x v="1"/>
          <x/>
          <x/>
          <x v="12"/>
          <x/>
          <x v="6"/>
          <x/>
          <x/>
          <x v="1"/>
          <x v="340"/>
          <x/>
        </s>
        <s v="[Article].[Référence Base Com].&amp;[HRR90]&amp;[gg]" c="HRR90" cp="17">
          <x/>
          <x/>
          <x/>
          <x/>
          <x/>
          <x v="1"/>
          <x v="1"/>
          <x/>
          <x/>
          <x v="13"/>
          <x/>
          <x v="6"/>
          <x/>
          <x/>
          <x v="1"/>
          <x v="341"/>
          <x/>
        </s>
        <s v="[Article].[Référence Base Com].&amp;[HRRL16]&amp;[gg]" c="HRRL16" cp="17">
          <x/>
          <x/>
          <x/>
          <x/>
          <x/>
          <x v="1"/>
          <x v="1"/>
          <x/>
          <x/>
          <x v="1"/>
          <x/>
          <x v="7"/>
          <x/>
          <x v="2"/>
          <x v="1"/>
          <x v="342"/>
          <x/>
        </s>
        <s v="[Article].[Référence Base Com].&amp;[HRRL20]&amp;[gg]" c="HRRL20" cp="17">
          <x/>
          <x/>
          <x/>
          <x/>
          <x/>
          <x v="1"/>
          <x v="1"/>
          <x/>
          <x/>
          <x v="2"/>
          <x/>
          <x v="7"/>
          <x/>
          <x v="2"/>
          <x v="1"/>
          <x v="343"/>
          <x/>
        </s>
        <s v="[Article].[Référence Base Com].&amp;[HRRL25]&amp;[gg]" c="HRRL25" cp="17">
          <x/>
          <x/>
          <x/>
          <x/>
          <x/>
          <x v="1"/>
          <x v="1"/>
          <x/>
          <x/>
          <x v="3"/>
          <x/>
          <x v="7"/>
          <x/>
          <x v="2"/>
          <x v="1"/>
          <x v="344"/>
          <x/>
        </s>
        <s v="[Article].[Référence Base Com].&amp;[HRRL32]&amp;[gg]" c="HRRL32" cp="17">
          <x/>
          <x/>
          <x/>
          <x/>
          <x/>
          <x v="1"/>
          <x v="1"/>
          <x/>
          <x/>
          <x v="4"/>
          <x/>
          <x v="7"/>
          <x/>
          <x v="2"/>
          <x v="1"/>
          <x v="345"/>
          <x/>
        </s>
        <s v="[Article].[Référence Base Com].&amp;[HRRL40]&amp;[gg]" c="HRRL40" cp="17">
          <x/>
          <x/>
          <x/>
          <x/>
          <x/>
          <x v="1"/>
          <x v="1"/>
          <x/>
          <x/>
          <x v="5"/>
          <x/>
          <x v="7"/>
          <x/>
          <x v="2"/>
          <x v="1"/>
          <x v="346"/>
          <x/>
        </s>
        <s v="[Article].[Référence Base Com].&amp;[HRRL50]&amp;[gg]" c="HRRL50" cp="17">
          <x/>
          <x/>
          <x/>
          <x/>
          <x/>
          <x v="1"/>
          <x v="1"/>
          <x/>
          <x/>
          <x v="6"/>
          <x/>
          <x v="7"/>
          <x/>
          <x v="2"/>
          <x v="1"/>
          <x v="347"/>
          <x/>
        </s>
        <s v="[Article].[Référence Base Com].&amp;[HRRL63]&amp;[gg]" c="HRRL63" cp="17">
          <x/>
          <x/>
          <x/>
          <x/>
          <x/>
          <x v="1"/>
          <x v="1"/>
          <x/>
          <x/>
          <x v="7"/>
          <x/>
          <x v="7"/>
          <x/>
          <x v="2"/>
          <x v="1"/>
          <x v="348"/>
          <x/>
        </s>
        <s v="[Article].[Référence Base Com].&amp;[HRS110]&amp;[gg]" c="HRS110" cp="17">
          <x/>
          <x/>
          <x v="1"/>
          <x/>
          <x/>
          <x v="1"/>
          <x v="3"/>
          <x/>
          <x v="1"/>
          <x v="8"/>
          <x v="3"/>
          <x v="4"/>
          <x/>
          <x/>
          <x v="3"/>
          <x v="349"/>
          <x v="1"/>
        </s>
        <s v="[Article].[Référence Base Com].&amp;[HRS125NAP]&amp;[gg]" c="HRS125NAP" cp="17">
          <x/>
          <x/>
          <x/>
          <x/>
          <x/>
          <x v="3"/>
          <x v="3"/>
          <x/>
          <x v="1"/>
          <x v="9"/>
          <x v="3"/>
          <x v="4"/>
          <x/>
          <x/>
          <x v="3"/>
          <x v="350"/>
          <x v="1"/>
        </s>
        <s v="[Article].[Référence Base Com].&amp;[HRS20]&amp;[gg]" c="HRS20" cp="17">
          <x/>
          <x v="1"/>
          <x v="1"/>
          <x/>
          <x/>
          <x v="1"/>
          <x v="3"/>
          <x/>
          <x v="1"/>
          <x v="2"/>
          <x v="3"/>
          <x v="4"/>
          <x/>
          <x/>
          <x v="3"/>
          <x v="351"/>
          <x v="1"/>
        </s>
        <s v="[Article].[Référence Base Com].&amp;[HRS200]&amp;[gg]" c="HRS200" cp="17">
          <x/>
          <x/>
          <x/>
          <x/>
          <x/>
          <x/>
          <x v="2"/>
          <x/>
          <x v="1"/>
          <x v="11"/>
          <x v="6"/>
          <x v="4"/>
          <x/>
          <x/>
          <x v="2"/>
          <x v="352"/>
          <x v="2"/>
        </s>
        <s v="[Article].[Référence Base Com].&amp;[HRS25]&amp;[gg]" c="HRS25" cp="17">
          <x/>
          <x v="2"/>
          <x v="1"/>
          <x/>
          <x/>
          <x v="1"/>
          <x v="3"/>
          <x/>
          <x v="1"/>
          <x v="3"/>
          <x v="3"/>
          <x v="4"/>
          <x/>
          <x/>
          <x v="3"/>
          <x v="353"/>
          <x v="1"/>
        </s>
        <s v="[Article].[Référence Base Com].&amp;[HRS32]&amp;[gg]" c="HRS32" cp="17">
          <x/>
          <x v="2"/>
          <x v="1"/>
          <x/>
          <x/>
          <x v="1"/>
          <x v="3"/>
          <x/>
          <x v="1"/>
          <x v="4"/>
          <x v="3"/>
          <x v="4"/>
          <x/>
          <x/>
          <x v="3"/>
          <x v="354"/>
          <x v="1"/>
        </s>
        <s v="[Article].[Référence Base Com].&amp;[HRS40]&amp;[gg]" c="HRS40" cp="17">
          <x/>
          <x v="2"/>
          <x v="1"/>
          <x/>
          <x/>
          <x v="1"/>
          <x v="3"/>
          <x/>
          <x v="1"/>
          <x v="5"/>
          <x v="3"/>
          <x v="4"/>
          <x/>
          <x/>
          <x v="3"/>
          <x v="355"/>
          <x v="1"/>
        </s>
        <s v="[Article].[Référence Base Com].&amp;[HRS50]&amp;[gg]" c="HRS50" cp="17">
          <x/>
          <x v="1"/>
          <x/>
          <x/>
          <x/>
          <x v="1"/>
          <x v="3"/>
          <x/>
          <x v="1"/>
          <x v="6"/>
          <x v="3"/>
          <x v="4"/>
          <x/>
          <x/>
          <x v="3"/>
          <x v="356"/>
          <x v="1"/>
        </s>
        <s v="[Article].[Référence Base Com].&amp;[HRS63]&amp;[gg]" c="HRS63" cp="17">
          <x/>
          <x v="1"/>
          <x v="2"/>
          <x/>
          <x/>
          <x v="1"/>
          <x v="3"/>
          <x/>
          <x v="1"/>
          <x v="7"/>
          <x v="3"/>
          <x v="4"/>
          <x/>
          <x/>
          <x v="3"/>
          <x v="357"/>
          <x v="1"/>
        </s>
        <s v="[Article].[Référence Base Com].&amp;[HRS75]&amp;[gg]" c="HRS75" cp="17">
          <x/>
          <x/>
          <x v="2"/>
          <x/>
          <x/>
          <x v="1"/>
          <x v="3"/>
          <x/>
          <x v="1"/>
          <x v="12"/>
          <x v="3"/>
          <x v="4"/>
          <x/>
          <x/>
          <x v="3"/>
          <x v="358"/>
          <x v="1"/>
        </s>
        <s v="[Article].[Référence Base Com].&amp;[HRS90]&amp;[gg]" c="HRS90" cp="17">
          <x/>
          <x/>
          <x v="2"/>
          <x/>
          <x/>
          <x v="1"/>
          <x v="3"/>
          <x/>
          <x v="1"/>
          <x v="13"/>
          <x v="3"/>
          <x v="4"/>
          <x/>
          <x/>
          <x v="3"/>
          <x v="359"/>
          <x v="1"/>
        </s>
        <s v="[Article].[Référence Base Com].&amp;[HTE110]&amp;[gg]" c="HTE110" cp="17">
          <x/>
          <x/>
          <x v="2"/>
          <x/>
          <x/>
          <x v="1"/>
          <x v="3"/>
          <x/>
          <x v="1"/>
          <x v="8"/>
          <x v="3"/>
          <x v="4"/>
          <x/>
          <x/>
          <x v="3"/>
          <x v="360"/>
          <x v="1"/>
        </s>
        <s v="[Article].[Référence Base Com].&amp;[HTE125]&amp;[gg]" c="HTE125" cp="17">
          <x/>
          <x/>
          <x v="1"/>
          <x/>
          <x/>
          <x v="1"/>
          <x v="3"/>
          <x/>
          <x v="1"/>
          <x v="9"/>
          <x v="3"/>
          <x v="4"/>
          <x/>
          <x/>
          <x v="3"/>
          <x v="361"/>
          <x v="1"/>
        </s>
        <s v="[Article].[Référence Base Com].&amp;[HTE16]&amp;[gg]" c="HTE16" cp="17">
          <x/>
          <x v="1"/>
          <x/>
          <x/>
          <x/>
          <x v="1"/>
          <x v="3"/>
          <x/>
          <x v="1"/>
          <x v="1"/>
          <x v="3"/>
          <x v="4"/>
          <x/>
          <x/>
          <x v="3"/>
          <x v="362"/>
          <x v="1"/>
        </s>
        <s v="[Article].[Référence Base Com].&amp;[HTE160]&amp;[gg]" c="HTE160" cp="17">
          <x/>
          <x/>
          <x/>
          <x/>
          <x/>
          <x v="1"/>
          <x v="3"/>
          <x/>
          <x v="1"/>
          <x v="10"/>
          <x v="3"/>
          <x v="4"/>
          <x/>
          <x/>
          <x v="3"/>
          <x v="363"/>
          <x v="1"/>
        </s>
        <s v="[Article].[Référence Base Com].&amp;[HTE20]&amp;[gg]" c="HTE20" cp="17">
          <x/>
          <x v="1"/>
          <x v="1"/>
          <x/>
          <x/>
          <x v="1"/>
          <x v="3"/>
          <x/>
          <x v="1"/>
          <x v="2"/>
          <x v="3"/>
          <x v="4"/>
          <x/>
          <x/>
          <x v="3"/>
          <x v="364"/>
          <x v="1"/>
        </s>
        <s v="[Article].[Référence Base Com].&amp;[HTE200]&amp;[gg]" c="HTE200" cp="17">
          <x/>
          <x/>
          <x/>
          <x/>
          <x/>
          <x/>
          <x v="3"/>
          <x/>
          <x v="1"/>
          <x v="11"/>
          <x v="3"/>
          <x v="4"/>
          <x/>
          <x/>
          <x v="3"/>
          <x v="365"/>
          <x v="1"/>
        </s>
        <s v="[Article].[Référence Base Com].&amp;[HTE25]&amp;[gg]" c="HTE25" cp="17">
          <x/>
          <x v="2"/>
          <x v="1"/>
          <x/>
          <x/>
          <x v="1"/>
          <x v="3"/>
          <x/>
          <x v="1"/>
          <x v="3"/>
          <x v="3"/>
          <x v="4"/>
          <x/>
          <x/>
          <x v="3"/>
          <x v="366"/>
          <x v="1"/>
        </s>
        <s v="[Article].[Référence Base Com].&amp;[HTE32]&amp;[gg]" c="HTE32" cp="17">
          <x/>
          <x v="2"/>
          <x v="1"/>
          <x/>
          <x/>
          <x v="1"/>
          <x v="3"/>
          <x/>
          <x v="1"/>
          <x v="4"/>
          <x v="3"/>
          <x v="4"/>
          <x/>
          <x/>
          <x v="3"/>
          <x v="367"/>
          <x v="1"/>
        </s>
        <s v="[Article].[Référence Base Com].&amp;[HTE40]&amp;[gg]" c="HTE40" cp="17">
          <x/>
          <x v="1"/>
          <x v="1"/>
          <x/>
          <x/>
          <x v="1"/>
          <x v="3"/>
          <x/>
          <x v="1"/>
          <x v="5"/>
          <x v="3"/>
          <x v="4"/>
          <x/>
          <x/>
          <x v="3"/>
          <x v="368"/>
          <x v="1"/>
        </s>
        <s v="[Article].[Référence Base Com].&amp;[HTE50]&amp;[gg]" c="HTE50" cp="17">
          <x/>
          <x v="1"/>
          <x/>
          <x/>
          <x/>
          <x v="1"/>
          <x v="3"/>
          <x/>
          <x v="1"/>
          <x v="6"/>
          <x v="3"/>
          <x v="4"/>
          <x/>
          <x/>
          <x v="3"/>
          <x v="369"/>
          <x v="1"/>
        </s>
        <s v="[Article].[Référence Base Com].&amp;[HTE63]&amp;[gg]" c="HTE63" cp="17">
          <x/>
          <x v="1"/>
          <x v="2"/>
          <x/>
          <x/>
          <x v="1"/>
          <x v="3"/>
          <x/>
          <x v="1"/>
          <x v="7"/>
          <x v="3"/>
          <x v="4"/>
          <x/>
          <x/>
          <x v="3"/>
          <x v="370"/>
          <x v="1"/>
        </s>
        <s v="[Article].[Référence Base Com].&amp;[HTE75]&amp;[gg]" c="HTE75" cp="17">
          <x/>
          <x/>
          <x v="2"/>
          <x/>
          <x/>
          <x v="1"/>
          <x v="3"/>
          <x/>
          <x v="1"/>
          <x v="12"/>
          <x v="3"/>
          <x v="4"/>
          <x/>
          <x/>
          <x v="3"/>
          <x v="371"/>
          <x v="1"/>
        </s>
        <s v="[Article].[Référence Base Com].&amp;[HTE90]&amp;[gg]" c="HTE90" cp="17">
          <x/>
          <x/>
          <x v="2"/>
          <x/>
          <x/>
          <x v="1"/>
          <x v="3"/>
          <x/>
          <x v="1"/>
          <x v="13"/>
          <x v="3"/>
          <x v="4"/>
          <x/>
          <x/>
          <x v="3"/>
          <x v="372"/>
          <x v="1"/>
        </s>
        <s v="[Article].[Référence Base Com].&amp;[HTG16]&amp;[gg]" c="HTG16" cp="17">
          <x/>
          <x/>
          <x/>
          <x/>
          <x/>
          <x v="1"/>
          <x v="3"/>
          <x/>
          <x v="1"/>
          <x v="1"/>
          <x v="3"/>
          <x v="4"/>
          <x/>
          <x/>
          <x v="3"/>
          <x v="373"/>
          <x v="1"/>
        </s>
        <s v="[Article].[Référence Base Com].&amp;[HTG20]&amp;[gg]" c="HTG20" cp="17">
          <x/>
          <x/>
          <x/>
          <x/>
          <x/>
          <x v="1"/>
          <x v="3"/>
          <x/>
          <x v="1"/>
          <x v="2"/>
          <x v="3"/>
          <x v="4"/>
          <x/>
          <x/>
          <x v="3"/>
          <x v="374"/>
          <x v="1"/>
        </s>
        <s v="[Article].[Référence Base Com].&amp;[HTG25]&amp;[gg]" c="HTG25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375"/>
          <x v="1"/>
        </s>
        <s v="[Article].[Référence Base Com].&amp;[HTGR4034]&amp;[gg]" c="HTGR4034" cp="17">
          <x/>
          <x/>
          <x v="1"/>
          <x/>
          <x/>
          <x v="1"/>
          <x v="3"/>
          <x/>
          <x v="1"/>
          <x v="5"/>
          <x v="3"/>
          <x v="4"/>
          <x/>
          <x/>
          <x v="3"/>
          <x v="376"/>
          <x v="1"/>
        </s>
        <s v="[Article].[Référence Base Com].&amp;[HTGR5034]&amp;[gg]" c="HTGR5034" cp="17">
          <x/>
          <x/>
          <x v="1"/>
          <x/>
          <x/>
          <x v="1"/>
          <x v="3"/>
          <x/>
          <x v="1"/>
          <x v="6"/>
          <x v="3"/>
          <x v="4"/>
          <x/>
          <x/>
          <x v="3"/>
          <x v="377"/>
          <x v="1"/>
        </s>
        <s v="[Article].[Référence Base Com].&amp;[HTGR6334]&amp;[gg]" c="HTGR6334" cp="17">
          <x/>
          <x/>
          <x/>
          <x/>
          <x/>
          <x v="1"/>
          <x v="3"/>
          <x/>
          <x v="1"/>
          <x v="7"/>
          <x v="3"/>
          <x v="4"/>
          <x/>
          <x/>
          <x v="3"/>
          <x v="378"/>
          <x v="1"/>
        </s>
        <s v="[Article].[Référence Base Com].&amp;[HTGRL2512]&amp;[gg]" c="HTGRL2512" cp="17">
          <x/>
          <x/>
          <x/>
          <x/>
          <x/>
          <x v="1"/>
          <x v="2"/>
          <x/>
          <x v="1"/>
          <x v="3"/>
          <x v="2"/>
          <x v="4"/>
          <x/>
          <x/>
          <x v="2"/>
          <x v="379"/>
          <x v="2"/>
        </s>
        <s v="[Article].[Référence Base Com].&amp;[HTGRL3212]&amp;[gg]" c="HTGRL3212" cp="17">
          <x/>
          <x/>
          <x v="2"/>
          <x/>
          <x/>
          <x v="1"/>
          <x v="3"/>
          <x/>
          <x v="1"/>
          <x v="4"/>
          <x v="3"/>
          <x v="4"/>
          <x/>
          <x v="2"/>
          <x v="3"/>
          <x v="380"/>
          <x v="1"/>
        </s>
        <s v="[Article].[Référence Base Com].&amp;[HTGRL3234]&amp;[gg]" c="HTGRL3234" cp="17">
          <x/>
          <x v="1"/>
          <x v="2"/>
          <x/>
          <x/>
          <x v="1"/>
          <x v="3"/>
          <x/>
          <x v="1"/>
          <x v="4"/>
          <x v="3"/>
          <x v="4"/>
          <x/>
          <x v="2"/>
          <x v="3"/>
          <x v="381"/>
          <x v="1"/>
        </s>
        <s v="[Article].[Référence Base Com].&amp;[HTGRL4012]&amp;[gg]" c="HTGRL4012" cp="17">
          <x/>
          <x/>
          <x v="1"/>
          <x/>
          <x/>
          <x v="1"/>
          <x v="3"/>
          <x/>
          <x v="1"/>
          <x v="5"/>
          <x v="3"/>
          <x v="4"/>
          <x/>
          <x v="2"/>
          <x v="3"/>
          <x v="382"/>
          <x v="1"/>
        </s>
        <s v="[Article].[Référence Base Com].&amp;[HTGRL4034]&amp;[gg]" c="HTGRL4034" cp="17">
          <x/>
          <x/>
          <x v="2"/>
          <x/>
          <x/>
          <x v="1"/>
          <x v="3"/>
          <x/>
          <x v="1"/>
          <x v="5"/>
          <x v="3"/>
          <x v="4"/>
          <x/>
          <x v="2"/>
          <x v="3"/>
          <x v="383"/>
          <x v="1"/>
        </s>
        <s v="[Article].[Référence Base Com].&amp;[HTGRL5012]&amp;[gg]" c="HTGRL5012" cp="17">
          <x/>
          <x/>
          <x v="1"/>
          <x/>
          <x/>
          <x v="1"/>
          <x v="3"/>
          <x/>
          <x v="1"/>
          <x v="6"/>
          <x v="3"/>
          <x v="4"/>
          <x/>
          <x v="2"/>
          <x v="3"/>
          <x v="384"/>
          <x v="1"/>
        </s>
        <s v="[Article].[Référence Base Com].&amp;[HTGRL5034]&amp;[gg]" c="HTGRL5034" cp="17">
          <x/>
          <x v="1"/>
          <x v="2"/>
          <x/>
          <x/>
          <x v="1"/>
          <x v="3"/>
          <x/>
          <x v="1"/>
          <x v="6"/>
          <x v="3"/>
          <x v="4"/>
          <x/>
          <x v="2"/>
          <x v="3"/>
          <x v="385"/>
          <x v="1"/>
        </s>
        <s v="[Article].[Référence Base Com].&amp;[HTGRL6312]&amp;[gg]" c="HTGRL6312" cp="17">
          <x/>
          <x/>
          <x v="1"/>
          <x/>
          <x/>
          <x v="1"/>
          <x v="3"/>
          <x/>
          <x v="1"/>
          <x v="7"/>
          <x v="3"/>
          <x v="4"/>
          <x/>
          <x v="2"/>
          <x v="3"/>
          <x v="386"/>
          <x v="1"/>
        </s>
        <s v="[Article].[Référence Base Com].&amp;[HTGRL6334]&amp;[gg]" c="HTGRL6334" cp="17">
          <x/>
          <x/>
          <x v="2"/>
          <x/>
          <x/>
          <x v="1"/>
          <x v="3"/>
          <x/>
          <x v="1"/>
          <x v="7"/>
          <x v="3"/>
          <x v="4"/>
          <x/>
          <x v="2"/>
          <x v="3"/>
          <x v="387"/>
          <x v="1"/>
        </s>
        <s v="[Article].[Référence Base Com].&amp;[HTIL125/12]&amp;[gg]" c="HTIL125/12" cp="17">
          <x/>
          <x/>
          <x/>
          <x/>
          <x/>
          <x v="1"/>
          <x v="2"/>
          <x/>
          <x v="1"/>
          <x v="9"/>
          <x v="2"/>
          <x v="4"/>
          <x/>
          <x v="2"/>
          <x v="2"/>
          <x v="388"/>
          <x v="2"/>
        </s>
        <s v="[Article].[Référence Base Com].&amp;[HTIL160/12]&amp;[gg]" c="HTIL160/12" cp="17">
          <x/>
          <x/>
          <x/>
          <x/>
          <x/>
          <x v="1"/>
          <x v="2"/>
          <x/>
          <x v="1"/>
          <x v="10"/>
          <x v="2"/>
          <x v="4"/>
          <x/>
          <x v="2"/>
          <x v="2"/>
          <x v="389"/>
          <x v="2"/>
        </s>
        <s v="[Article].[Référence Base Com].&amp;[HTIL75/12]&amp;[gg]" c="HTIL75/12" cp="17">
          <x/>
          <x/>
          <x/>
          <x/>
          <x/>
          <x v="1"/>
          <x v="2"/>
          <x/>
          <x v="1"/>
          <x v="12"/>
          <x v="2"/>
          <x v="4"/>
          <x/>
          <x v="2"/>
          <x v="2"/>
          <x v="390"/>
          <x v="2"/>
        </s>
        <s v="[Article].[Référence Base Com].&amp;[HTIL90/12]&amp;[gg]" c="HTIL90/12" cp="17">
          <x/>
          <x/>
          <x/>
          <x/>
          <x/>
          <x v="1"/>
          <x v="2"/>
          <x/>
          <x v="1"/>
          <x v="13"/>
          <x v="2"/>
          <x v="4"/>
          <x/>
          <x v="2"/>
          <x v="2"/>
          <x v="391"/>
          <x v="2"/>
        </s>
        <s v="[Article].[Référence Base Com].&amp;[HTR11/40]&amp;[gg]" c="HTR11/40" cp="17">
          <x/>
          <x/>
          <x v="1"/>
          <x/>
          <x/>
          <x v="1"/>
          <x v="3"/>
          <x/>
          <x v="1"/>
          <x v="8"/>
          <x v="3"/>
          <x v="4"/>
          <x/>
          <x/>
          <x v="3"/>
          <x v="392"/>
          <x v="1"/>
        </s>
        <s v="[Article].[Référence Base Com].&amp;[HTR11/50]&amp;[gg]" c="HTR11/50" cp="17">
          <x/>
          <x/>
          <x/>
          <x/>
          <x/>
          <x v="1"/>
          <x v="3"/>
          <x/>
          <x v="1"/>
          <x v="8"/>
          <x v="3"/>
          <x v="4"/>
          <x/>
          <x/>
          <x v="3"/>
          <x v="393"/>
          <x v="1"/>
        </s>
        <s v="[Article].[Référence Base Com].&amp;[HTR11/63]&amp;[gg]" c="HTR11/63" cp="17">
          <x/>
          <x/>
          <x/>
          <x/>
          <x/>
          <x v="1"/>
          <x v="3"/>
          <x/>
          <x v="1"/>
          <x v="8"/>
          <x v="3"/>
          <x v="4"/>
          <x/>
          <x/>
          <x v="3"/>
          <x v="394"/>
          <x v="1"/>
        </s>
        <s v="[Article].[Référence Base Com].&amp;[HTR11/75]&amp;[gg]" c="HTR11/75" cp="17">
          <x/>
          <x/>
          <x/>
          <x/>
          <x/>
          <x v="1"/>
          <x v="3"/>
          <x/>
          <x v="1"/>
          <x v="8"/>
          <x v="3"/>
          <x v="4"/>
          <x/>
          <x/>
          <x v="3"/>
          <x v="395"/>
          <x v="1"/>
        </s>
        <s v="[Article].[Référence Base Com].&amp;[HTR11/90]&amp;[gg]" c="HTR11/90" cp="17">
          <x/>
          <x/>
          <x/>
          <x/>
          <x/>
          <x v="1"/>
          <x v="3"/>
          <x/>
          <x v="1"/>
          <x v="8"/>
          <x v="3"/>
          <x v="4"/>
          <x/>
          <x/>
          <x v="3"/>
          <x v="396"/>
          <x v="1"/>
        </s>
        <s v="[Article].[Référence Base Com].&amp;[HTR20/16]&amp;[gg]" c="HTR20/16" cp="17">
          <x/>
          <x/>
          <x/>
          <x/>
          <x/>
          <x v="1"/>
          <x v="3"/>
          <x/>
          <x v="1"/>
          <x v="2"/>
          <x v="3"/>
          <x v="4"/>
          <x/>
          <x/>
          <x v="3"/>
          <x v="397"/>
          <x v="1"/>
        </s>
        <s v="[Article].[Référence Base Com].&amp;[HTR25/16]&amp;[gg]" c="HTR25/16" cp="17">
          <x/>
          <x/>
          <x/>
          <x/>
          <x/>
          <x v="1"/>
          <x v="3"/>
          <x/>
          <x v="1"/>
          <x v="3"/>
          <x v="3"/>
          <x v="4"/>
          <x/>
          <x/>
          <x v="3"/>
          <x v="398"/>
          <x v="1"/>
        </s>
        <s v="[Article].[Référence Base Com].&amp;[HTR25/20]&amp;[gg]" c="HTR25/20" cp="17">
          <x/>
          <x v="1"/>
          <x/>
          <x/>
          <x/>
          <x v="1"/>
          <x v="3"/>
          <x/>
          <x v="1"/>
          <x v="3"/>
          <x v="3"/>
          <x v="4"/>
          <x/>
          <x/>
          <x v="3"/>
          <x v="399"/>
          <x v="1"/>
        </s>
        <s v="[Article].[Référence Base Com].&amp;[HTR32/16]&amp;[gg]" c="HTR32/16" cp="17">
          <x/>
          <x/>
          <x/>
          <x/>
          <x/>
          <x v="1"/>
          <x v="3"/>
          <x/>
          <x v="1"/>
          <x v="4"/>
          <x v="3"/>
          <x v="4"/>
          <x/>
          <x/>
          <x v="3"/>
          <x v="400"/>
          <x v="1"/>
        </s>
        <s v="[Article].[Référence Base Com].&amp;[HTR32/20]&amp;[gg]" c="HTR32/20" cp="17">
          <x/>
          <x v="1"/>
          <x/>
          <x/>
          <x/>
          <x v="1"/>
          <x v="3"/>
          <x/>
          <x v="1"/>
          <x v="4"/>
          <x v="3"/>
          <x v="4"/>
          <x/>
          <x/>
          <x v="3"/>
          <x v="401"/>
          <x v="1"/>
        </s>
        <s v="[Article].[Référence Base Com].&amp;[HTR32/25]&amp;[gg]" c="HTR32/25" cp="17">
          <x/>
          <x v="1"/>
          <x v="1"/>
          <x/>
          <x/>
          <x v="1"/>
          <x v="3"/>
          <x/>
          <x v="1"/>
          <x v="4"/>
          <x v="3"/>
          <x v="4"/>
          <x/>
          <x/>
          <x v="3"/>
          <x v="402"/>
          <x v="1"/>
        </s>
        <s v="[Article].[Référence Base Com].&amp;[HTR40/20]&amp;[gg]" c="HTR40/20" cp="17">
          <x/>
          <x/>
          <x/>
          <x/>
          <x/>
          <x v="1"/>
          <x v="3"/>
          <x/>
          <x v="1"/>
          <x v="5"/>
          <x v="3"/>
          <x v="4"/>
          <x/>
          <x/>
          <x v="3"/>
          <x v="403"/>
          <x v="1"/>
        </s>
        <s v="[Article].[Référence Base Com].&amp;[HTR40/25]&amp;[gg]" c="HTR40/25" cp="17">
          <x/>
          <x v="1"/>
          <x/>
          <x/>
          <x/>
          <x v="1"/>
          <x v="3"/>
          <x/>
          <x v="1"/>
          <x v="5"/>
          <x v="3"/>
          <x v="4"/>
          <x/>
          <x/>
          <x v="3"/>
          <x v="404"/>
          <x v="1"/>
        </s>
        <s v="[Article].[Référence Base Com].&amp;[HTR40/32]&amp;[gg]" c="HTR40/32" cp="17">
          <x/>
          <x v="1"/>
          <x/>
          <x/>
          <x/>
          <x v="1"/>
          <x v="3"/>
          <x/>
          <x v="1"/>
          <x v="5"/>
          <x v="3"/>
          <x v="4"/>
          <x/>
          <x/>
          <x v="3"/>
          <x v="405"/>
          <x v="1"/>
        </s>
        <s v="[Article].[Référence Base Com].&amp;[HTR50/20]&amp;[gg]" c="HTR50/20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406"/>
          <x v="1"/>
        </s>
        <s v="[Article].[Référence Base Com].&amp;[HTR50/25]&amp;[gg]" c="HTR50/25" cp="17">
          <x/>
          <x v="1"/>
          <x/>
          <x/>
          <x/>
          <x v="1"/>
          <x v="3"/>
          <x/>
          <x v="1"/>
          <x v="6"/>
          <x v="3"/>
          <x v="4"/>
          <x/>
          <x/>
          <x v="3"/>
          <x v="407"/>
          <x v="1"/>
        </s>
        <s v="[Article].[Référence Base Com].&amp;[HTR50/32]&amp;[gg]" c="HTR50/32" cp="17">
          <x/>
          <x v="1"/>
          <x/>
          <x/>
          <x/>
          <x v="1"/>
          <x v="3"/>
          <x/>
          <x v="1"/>
          <x v="6"/>
          <x v="3"/>
          <x v="4"/>
          <x/>
          <x/>
          <x v="3"/>
          <x v="408"/>
          <x v="1"/>
        </s>
        <s v="[Article].[Référence Base Com].&amp;[HTR50/40]&amp;[gg]" c="HTR50/40" cp="17">
          <x/>
          <x/>
          <x/>
          <x/>
          <x/>
          <x v="1"/>
          <x v="3"/>
          <x/>
          <x v="1"/>
          <x v="6"/>
          <x v="3"/>
          <x v="4"/>
          <x/>
          <x/>
          <x v="3"/>
          <x v="409"/>
          <x v="1"/>
        </s>
        <s v="[Article].[Référence Base Com].&amp;[HTR63/20]&amp;[gg]" c="HTR63/20" cp="17">
          <x/>
          <x/>
          <x v="1"/>
          <x/>
          <x/>
          <x v="1"/>
          <x v="3"/>
          <x/>
          <x v="1"/>
          <x v="7"/>
          <x v="3"/>
          <x v="4"/>
          <x/>
          <x/>
          <x v="3"/>
          <x v="410"/>
          <x v="1"/>
        </s>
        <s v="[Article].[Référence Base Com].&amp;[HTR63/25]&amp;[gg]" c="HTR63/25" cp="17">
          <x/>
          <x/>
          <x v="2"/>
          <x/>
          <x/>
          <x v="1"/>
          <x v="3"/>
          <x/>
          <x v="1"/>
          <x v="7"/>
          <x v="3"/>
          <x v="4"/>
          <x/>
          <x/>
          <x v="3"/>
          <x v="411"/>
          <x v="1"/>
        </s>
        <s v="[Article].[Référence Base Com].&amp;[HTR63/32]&amp;[gg]" c="HTR63/32" cp="17">
          <x/>
          <x/>
          <x v="2"/>
          <x/>
          <x/>
          <x v="1"/>
          <x v="3"/>
          <x/>
          <x v="1"/>
          <x v="7"/>
          <x v="3"/>
          <x v="4"/>
          <x/>
          <x/>
          <x v="3"/>
          <x v="412"/>
          <x v="1"/>
        </s>
        <s v="[Article].[Référence Base Com].&amp;[HTR63/40]&amp;[gg]" c="HTR63/40" cp="17">
          <x/>
          <x/>
          <x v="2"/>
          <x/>
          <x/>
          <x v="1"/>
          <x v="3"/>
          <x/>
          <x v="1"/>
          <x v="7"/>
          <x v="3"/>
          <x v="4"/>
          <x/>
          <x/>
          <x v="3"/>
          <x v="413"/>
          <x v="1"/>
        </s>
        <s v="[Article].[Référence Base Com].&amp;[HTR63/50]&amp;[gg]" c="HTR63/50" cp="17">
          <x/>
          <x/>
          <x v="1"/>
          <x/>
          <x/>
          <x v="1"/>
          <x v="3"/>
          <x/>
          <x v="1"/>
          <x v="7"/>
          <x v="3"/>
          <x v="4"/>
          <x/>
          <x/>
          <x v="3"/>
          <x v="414"/>
          <x v="1"/>
        </s>
        <s v="[Article].[Référence Base Com].&amp;[HTR75/20]&amp;[gg]" c="HTR75/20" cp="17">
          <x/>
          <x/>
          <x/>
          <x/>
          <x/>
          <x v="1"/>
          <x v="2"/>
          <x/>
          <x v="1"/>
          <x v="12"/>
          <x v="3"/>
          <x v="4"/>
          <x/>
          <x/>
          <x v="2"/>
          <x v="415"/>
          <x v="2"/>
        </s>
        <s v="[Article].[Référence Base Com].&amp;[HTR75/25]&amp;[gg]" c="HTR75/25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416"/>
          <x v="1"/>
        </s>
        <s v="[Article].[Référence Base Com].&amp;[HTR75/32]&amp;[gg]" c="HTR75/32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417"/>
          <x v="1"/>
        </s>
        <s v="[Article].[Référence Base Com].&amp;[HTR75/40]&amp;[gg]" c="HTR75/40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418"/>
          <x v="1"/>
        </s>
        <s v="[Article].[Référence Base Com].&amp;[HTR75/50]&amp;[gg]" c="HTR75/50" cp="17">
          <x/>
          <x/>
          <x v="1"/>
          <x/>
          <x/>
          <x v="1"/>
          <x v="3"/>
          <x/>
          <x v="1"/>
          <x v="12"/>
          <x v="3"/>
          <x v="4"/>
          <x/>
          <x/>
          <x v="3"/>
          <x v="419"/>
          <x v="1"/>
        </s>
        <s v="[Article].[Référence Base Com].&amp;[HTR75/63]&amp;[gg]" c="HTR75/63" cp="17">
          <x/>
          <x/>
          <x/>
          <x/>
          <x/>
          <x v="1"/>
          <x v="3"/>
          <x/>
          <x v="1"/>
          <x v="12"/>
          <x v="3"/>
          <x v="4"/>
          <x/>
          <x/>
          <x v="3"/>
          <x v="420"/>
          <x v="1"/>
        </s>
        <s v="[Article].[Référence Base Com].&amp;[HTR90/32]&amp;[gg]" c="HTR90/32" cp="17">
          <x/>
          <x/>
          <x v="1"/>
          <x/>
          <x/>
          <x v="1"/>
          <x v="3"/>
          <x/>
          <x v="1"/>
          <x v="13"/>
          <x v="3"/>
          <x v="4"/>
          <x/>
          <x/>
          <x v="3"/>
          <x v="421"/>
          <x v="1"/>
        </s>
        <s v="[Article].[Référence Base Com].&amp;[HTR90/40]&amp;[gg]" c="HTR90/40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422"/>
          <x v="1"/>
        </s>
        <s v="[Article].[Référence Base Com].&amp;[HTR90/50]&amp;[gg]" c="HTR90/50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423"/>
          <x v="1"/>
        </s>
        <s v="[Article].[Référence Base Com].&amp;[HTR90/63]&amp;[gg]" c="HTR90/63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424"/>
          <x v="1"/>
        </s>
        <s v="[Article].[Référence Base Com].&amp;[HTR90/75]&amp;[gg]" c="HTR90/75" cp="17">
          <x/>
          <x/>
          <x/>
          <x/>
          <x/>
          <x v="1"/>
          <x v="3"/>
          <x/>
          <x v="1"/>
          <x v="13"/>
          <x v="3"/>
          <x v="4"/>
          <x/>
          <x/>
          <x v="3"/>
          <x v="425"/>
          <x v="1"/>
        </s>
        <s v="[Article].[Référence Base Com].&amp;[HUM20]&amp;[gg]" c="HUM20" cp="17">
          <x/>
          <x v="1"/>
          <x v="1"/>
          <x/>
          <x/>
          <x v="3"/>
          <x v="3"/>
          <x/>
          <x v="1"/>
          <x v="2"/>
          <x v="3"/>
          <x v="4"/>
          <x/>
          <x/>
          <x v="3"/>
          <x v="426"/>
          <x v="1"/>
        </s>
        <s v="[Article].[Référence Base Com].&amp;[HUM25]&amp;[gg]" c="HUM25" cp="17">
          <x/>
          <x/>
          <x v="1"/>
          <x/>
          <x/>
          <x v="3"/>
          <x v="3"/>
          <x/>
          <x v="1"/>
          <x v="3"/>
          <x v="3"/>
          <x v="4"/>
          <x/>
          <x/>
          <x v="3"/>
          <x v="427"/>
          <x v="1"/>
        </s>
        <s v="[Article].[Référence Base Com].&amp;[HUM32]&amp;[gg]" c="HUM32" cp="17">
          <x/>
          <x/>
          <x/>
          <x/>
          <x/>
          <x v="3"/>
          <x v="3"/>
          <x/>
          <x v="1"/>
          <x v="4"/>
          <x v="3"/>
          <x v="4"/>
          <x/>
          <x/>
          <x v="3"/>
          <x v="428"/>
          <x v="1"/>
        </s>
        <s v="[Article].[Référence Base Com].&amp;[HUM40]&amp;[gg]" c="HUM40" cp="17">
          <x/>
          <x/>
          <x/>
          <x/>
          <x/>
          <x v="3"/>
          <x v="3"/>
          <x/>
          <x v="1"/>
          <x v="5"/>
          <x v="3"/>
          <x v="4"/>
          <x/>
          <x/>
          <x v="3"/>
          <x v="429"/>
          <x v="1"/>
        </s>
        <s v="[Article].[Référence Base Com].&amp;[HYT40]&amp;[gg]" c="HYT40" cp="17">
          <x/>
          <x/>
          <x v="1"/>
          <x/>
          <x/>
          <x v="1"/>
          <x v="3"/>
          <x/>
          <x v="1"/>
          <x v="5"/>
          <x v="6"/>
          <x v="4"/>
          <x/>
          <x/>
          <x v="3"/>
          <x v="430"/>
          <x v="1"/>
        </s>
        <s v="[Article].[Référence Base Com].&amp;[HYT50]&amp;[gg]" c="HYT50" cp="17">
          <x/>
          <x/>
          <x v="1"/>
          <x/>
          <x/>
          <x v="1"/>
          <x v="3"/>
          <x/>
          <x v="1"/>
          <x v="6"/>
          <x v="6"/>
          <x v="4"/>
          <x/>
          <x/>
          <x v="3"/>
          <x v="431"/>
          <x v="1"/>
        </s>
        <s v="[Article].[Référence Base Com].&amp;[HYT63]&amp;[gg]" c="HYT63" cp="17">
          <x/>
          <x/>
          <x v="1"/>
          <x/>
          <x/>
          <x v="1"/>
          <x v="3"/>
          <x/>
          <x v="1"/>
          <x v="7"/>
          <x v="6"/>
          <x v="4"/>
          <x/>
          <x/>
          <x v="3"/>
          <x v="432"/>
          <x v="1"/>
        </s>
        <s v="[Article].[Référence Base Com].&amp;[KITH4MI3212]&amp;[gg]" c="KITH4MI3212" cp="17">
          <x/>
          <x/>
          <x/>
          <x/>
          <x/>
          <x v="1"/>
          <x v="2"/>
          <x/>
          <x v="1"/>
          <x v="4"/>
          <x/>
          <x v="4"/>
          <x/>
          <x v="2"/>
          <x v="4"/>
          <x v="433"/>
          <x v="2"/>
        </s>
        <s v="[Article].[Référence Base Com].&amp;[KITH4MI4012]&amp;[gg]" c="KITH4MI4012" cp="17">
          <x/>
          <x/>
          <x/>
          <x/>
          <x/>
          <x v="1"/>
          <x v="2"/>
          <x/>
          <x v="1"/>
          <x v="5"/>
          <x/>
          <x v="4"/>
          <x/>
          <x v="2"/>
          <x v="4"/>
          <x v="434"/>
          <x v="2"/>
        </s>
        <s v="[Article].[Référence Base Com].&amp;[KITH4MI5012]&amp;[gg]" c="KITH4MI5012" cp="17">
          <x/>
          <x/>
          <x/>
          <x/>
          <x/>
          <x v="1"/>
          <x v="2"/>
          <x/>
          <x v="1"/>
          <x v="6"/>
          <x/>
          <x v="4"/>
          <x/>
          <x v="2"/>
          <x v="4"/>
          <x v="435"/>
          <x v="2"/>
        </s>
        <s v="[Article].[Référence Base Com].&amp;[KITH4MI6312]&amp;[gg]" c="KITH4MI6312" cp="17">
          <x/>
          <x/>
          <x/>
          <x/>
          <x/>
          <x v="1"/>
          <x v="2"/>
          <x/>
          <x v="1"/>
          <x v="7"/>
          <x/>
          <x v="4"/>
          <x/>
          <x v="2"/>
          <x v="4"/>
          <x v="436"/>
          <x v="2"/>
        </s>
        <s v="[Article].[Référence Base Com].&amp;[KITHCOMP32]&amp;[gg]" c="KITHCOMP32" cp="17">
          <x/>
          <x/>
          <x/>
          <x/>
          <x/>
          <x v="5"/>
          <x v="2"/>
          <x/>
          <x/>
          <x v="3"/>
          <x v="2"/>
          <x v="4"/>
          <x v="2"/>
          <x/>
          <x v="2"/>
          <x v="437"/>
          <x v="2"/>
        </s>
        <s v="[Article].[Référence Base Com].&amp;[KITHCOMP50]&amp;[gg]" c="KITHCOMP50" cp="17">
          <x/>
          <x/>
          <x/>
          <x/>
          <x/>
          <x v="5"/>
          <x v="2"/>
          <x/>
          <x/>
          <x v="3"/>
          <x v="2"/>
          <x v="4"/>
          <x v="2"/>
          <x/>
          <x v="2"/>
          <x v="438"/>
          <x v="2"/>
        </s>
        <s v="[Article].[Référence Base Com].&amp;[KITHMI16]&amp;[gg]" c="KITHMI16" cp="17">
          <x/>
          <x/>
          <x/>
          <x/>
          <x/>
          <x v="1"/>
          <x v="2"/>
          <x/>
          <x v="1"/>
          <x v="1"/>
          <x/>
          <x v="4"/>
          <x/>
          <x v="2"/>
          <x v="4"/>
          <x v="439"/>
          <x v="2"/>
        </s>
        <s v="[Article].[Référence Base Com].&amp;[KITHMI20]&amp;[gg]" c="KITHMI20" cp="17">
          <x/>
          <x/>
          <x/>
          <x/>
          <x/>
          <x v="1"/>
          <x v="2"/>
          <x/>
          <x v="1"/>
          <x v="2"/>
          <x/>
          <x v="4"/>
          <x/>
          <x v="2"/>
          <x v="4"/>
          <x v="440"/>
          <x v="2"/>
        </s>
        <s v="[Article].[Référence Base Com].&amp;[KITHMI25]&amp;[gg]" c="KITHMI25" cp="17">
          <x/>
          <x/>
          <x/>
          <x/>
          <x/>
          <x v="1"/>
          <x v="2"/>
          <x/>
          <x v="1"/>
          <x v="3"/>
          <x/>
          <x v="4"/>
          <x/>
          <x v="2"/>
          <x v="4"/>
          <x v="441"/>
          <x v="2"/>
        </s>
        <s v="[Article].[Référence Base Com].&amp;[KITHMI32]&amp;[gg]" c="KITHMI32" cp="17">
          <x/>
          <x/>
          <x/>
          <x/>
          <x/>
          <x v="1"/>
          <x v="2"/>
          <x/>
          <x v="1"/>
          <x v="4"/>
          <x/>
          <x v="4"/>
          <x/>
          <x v="2"/>
          <x v="4"/>
          <x v="442"/>
          <x v="2"/>
        </s>
        <s v="[Article].[Référence Base Com].&amp;[KITHMIL11012]&amp;[gg]" c="KITHMIL11012" cp="17">
          <x/>
          <x/>
          <x/>
          <x/>
          <x/>
          <x v="1"/>
          <x v="2"/>
          <x/>
          <x v="1"/>
          <x v="8"/>
          <x/>
          <x v="4"/>
          <x/>
          <x v="2"/>
          <x v="4"/>
          <x v="443"/>
          <x v="2"/>
        </s>
        <s v="[Article].[Référence Base Com].&amp;[KITHTGRL2512]&amp;[gg]" c="KITHTGRL2512" cp="17">
          <x/>
          <x/>
          <x/>
          <x/>
          <x/>
          <x v="1"/>
          <x v="2"/>
          <x/>
          <x v="1"/>
          <x v="3"/>
          <x/>
          <x v="4"/>
          <x/>
          <x v="2"/>
          <x v="4"/>
          <x v="444"/>
          <x v="2"/>
        </s>
        <s v="[Article].[Référence Base Com].&amp;[KITHTGRL3212]&amp;[gg]" c="KITHTGRL3212" cp="17">
          <x/>
          <x/>
          <x/>
          <x/>
          <x/>
          <x v="1"/>
          <x v="2"/>
          <x/>
          <x v="1"/>
          <x v="4"/>
          <x/>
          <x v="4"/>
          <x/>
          <x v="2"/>
          <x v="4"/>
          <x v="445"/>
          <x v="2"/>
        </s>
        <s v="[Article].[Référence Base Com].&amp;[KITHTGRL4012]&amp;[gg]" c="KITHTGRL4012" cp="17">
          <x/>
          <x/>
          <x/>
          <x/>
          <x/>
          <x v="1"/>
          <x v="2"/>
          <x/>
          <x v="1"/>
          <x v="5"/>
          <x/>
          <x v="4"/>
          <x/>
          <x v="2"/>
          <x v="4"/>
          <x v="446"/>
          <x v="2"/>
        </s>
        <s v="[Article].[Référence Base Com].&amp;[KITHTGRL5012]&amp;[gg]" c="KITHTGRL5012" cp="17">
          <x/>
          <x/>
          <x/>
          <x/>
          <x/>
          <x v="1"/>
          <x v="2"/>
          <x/>
          <x v="1"/>
          <x v="6"/>
          <x/>
          <x v="4"/>
          <x/>
          <x v="2"/>
          <x v="4"/>
          <x v="447"/>
          <x v="2"/>
        </s>
        <s v="[Article].[Référence Base Com].&amp;[KITHTGRL6312]&amp;[gg]" c="KITHTGRL6312" cp="17">
          <x/>
          <x/>
          <x/>
          <x/>
          <x/>
          <x v="1"/>
          <x v="2"/>
          <x/>
          <x v="1"/>
          <x v="7"/>
          <x/>
          <x v="4"/>
          <x/>
          <x v="2"/>
          <x v="4"/>
          <x v="448"/>
          <x v="2"/>
        </s>
        <s v="[Article].[Référence Base Com].&amp;[KITHTIL12512]&amp;[gg]" c="KITHTIL12512" cp="17">
          <x/>
          <x/>
          <x/>
          <x/>
          <x/>
          <x v="1"/>
          <x v="2"/>
          <x/>
          <x v="1"/>
          <x v="9"/>
          <x/>
          <x v="4"/>
          <x/>
          <x/>
          <x v="4"/>
          <x v="449"/>
          <x v="2"/>
        </s>
        <s v="[Article].[Référence Base Com].&amp;[KITHTIL16012]&amp;[gg]" c="KITHTIL16012" cp="17">
          <x/>
          <x/>
          <x/>
          <x/>
          <x/>
          <x v="1"/>
          <x v="2"/>
          <x/>
          <x v="1"/>
          <x v="10"/>
          <x/>
          <x v="4"/>
          <x/>
          <x/>
          <x v="4"/>
          <x v="450"/>
          <x v="2"/>
        </s>
        <s v="[Article].[Référence Base Com].&amp;[KITHTIL7512]&amp;[gg]" c="KITHTIL7512" cp="17">
          <x/>
          <x/>
          <x/>
          <x/>
          <x/>
          <x v="1"/>
          <x v="2"/>
          <x/>
          <x v="1"/>
          <x v="12"/>
          <x/>
          <x v="4"/>
          <x/>
          <x/>
          <x v="4"/>
          <x v="451"/>
          <x v="2"/>
        </s>
        <s v="[Article].[Référence Base Com].&amp;[KITHTIL9012]&amp;[gg]" c="KITHTIL9012" cp="17">
          <x/>
          <x/>
          <x/>
          <x/>
          <x/>
          <x v="1"/>
          <x v="2"/>
          <x/>
          <x v="1"/>
          <x v="13"/>
          <x/>
          <x v="4"/>
          <x/>
          <x/>
          <x v="4"/>
          <x v="452"/>
          <x v="2"/>
        </s>
        <s v="[Article].[Référence Base Com].&amp;[POVHCEP20]&amp;[gg]" c="POVHCEP20" cp="17">
          <x/>
          <x/>
          <x/>
          <x/>
          <x/>
          <x v="2"/>
          <x v="1"/>
          <x/>
          <x v="3"/>
          <x v="2"/>
          <x v="1"/>
          <x v="1"/>
          <x v="1"/>
          <x v="4"/>
          <x v="1"/>
          <x v="453"/>
          <x v="1"/>
        </s>
        <s v="[Article].[Référence Base Com].&amp;[POVHCEP25]&amp;[gg]" c="POVHCEP25" cp="17">
          <x/>
          <x/>
          <x/>
          <x/>
          <x/>
          <x v="2"/>
          <x v="1"/>
          <x/>
          <x v="3"/>
          <x v="3"/>
          <x v="8"/>
          <x v="1"/>
          <x v="1"/>
          <x v="4"/>
          <x v="1"/>
          <x v="454"/>
          <x v="1"/>
        </s>
        <s v="[Article].[Référence Base Com].&amp;[POVHCEP32]&amp;[gg]" c="POVHCEP32" cp="17">
          <x/>
          <x/>
          <x/>
          <x/>
          <x/>
          <x v="2"/>
          <x v="1"/>
          <x/>
          <x v="3"/>
          <x v="4"/>
          <x v="1"/>
          <x v="1"/>
          <x v="1"/>
          <x v="4"/>
          <x v="1"/>
          <x v="455"/>
          <x v="1"/>
        </s>
        <s v="[Article].[Référence Base Com].&amp;[POVHCEP50]&amp;[gg]" c="POVHCEP50" cp="17">
          <x/>
          <x/>
          <x/>
          <x/>
          <x/>
          <x v="2"/>
          <x v="1"/>
          <x/>
          <x v="3"/>
          <x v="6"/>
          <x v="1"/>
          <x v="1"/>
          <x v="1"/>
          <x v="4"/>
          <x v="1"/>
          <x v="456"/>
          <x v="1"/>
        </s>
        <s v="[Article].[Référence Base Com].&amp;[POVHCEP63]&amp;[gg]" c="POVHCEP63" cp="17">
          <x/>
          <x/>
          <x/>
          <x/>
          <x/>
          <x v="2"/>
          <x v="1"/>
          <x/>
          <x v="3"/>
          <x v="7"/>
          <x v="8"/>
          <x v="1"/>
          <x v="1"/>
          <x v="4"/>
          <x v="1"/>
          <x v="457"/>
          <x v="1"/>
        </s>
        <s v="[Article].[Référence Base Com].&amp;[POVHCEPB32]&amp;[gg]" c="POVHCEPB32" cp="17">
          <x/>
          <x/>
          <x/>
          <x/>
          <x/>
          <x v="2"/>
          <x v="1"/>
          <x/>
          <x v="4"/>
          <x v="4"/>
          <x v="1"/>
          <x v="1"/>
          <x v="1"/>
          <x v="4"/>
          <x v="1"/>
          <x v="458"/>
          <x v="1"/>
        </s>
        <s v="[Article].[Référence Base Com].&amp;[RG-4000]&amp;[gg]" c="RG-4000" cp="17">
          <x/>
          <x v="3"/>
          <x v="3"/>
          <x/>
          <x v="6"/>
          <x v="6"/>
          <x v="4"/>
          <x v="1"/>
          <x/>
          <x/>
          <x v="3"/>
          <x v="4"/>
          <x/>
          <x v="5"/>
          <x v="5"/>
          <x v="459"/>
          <x v="3"/>
        </s>
        <s v="[Article].[Référence Base Com].&amp;[RG-4001]&amp;[gg]" c="RG-4001" cp="17">
          <x/>
          <x v="3"/>
          <x v="3"/>
          <x/>
          <x v="6"/>
          <x v="6"/>
          <x v="4"/>
          <x v="1"/>
          <x/>
          <x/>
          <x v="2"/>
          <x v="4"/>
          <x/>
          <x v="5"/>
          <x v="5"/>
          <x v="460"/>
          <x v="3"/>
        </s>
        <s v="[Article].[Référence Base Com].&amp;[RG-4002]&amp;[gg]" c="RG-4002" cp="17">
          <x/>
          <x v="3"/>
          <x v="3"/>
          <x/>
          <x v="6"/>
          <x v="6"/>
          <x v="4"/>
          <x v="1"/>
          <x/>
          <x/>
          <x/>
          <x v="4"/>
          <x/>
          <x v="5"/>
          <x v="5"/>
          <x v="461"/>
          <x v="3"/>
        </s>
        <s v="[Article].[Référence Base Com].&amp;[RG-4012]&amp;[gg]" c="RG-4012" cp="17">
          <x/>
          <x v="3"/>
          <x v="3"/>
          <x/>
          <x v="6"/>
          <x v="6"/>
          <x v="4"/>
          <x v="1"/>
          <x/>
          <x/>
          <x v="9"/>
          <x v="4"/>
          <x/>
          <x v="5"/>
          <x v="5"/>
          <x v="462"/>
          <x v="3"/>
        </s>
        <s v="[Article].[Référence Base Com].&amp;[RG-4020]&amp;[gg]" c="RG-4020" cp="17">
          <x/>
          <x v="3"/>
          <x v="3"/>
          <x/>
          <x v="6"/>
          <x v="6"/>
          <x v="4"/>
          <x v="1"/>
          <x/>
          <x/>
          <x v="4"/>
          <x v="4"/>
          <x/>
          <x v="5"/>
          <x v="5"/>
          <x v="463"/>
          <x v="3"/>
        </s>
        <s v="[Article].[Référence Base Com].&amp;[RG-4022]&amp;[gg]" c="RG-4022" cp="17">
          <x/>
          <x v="3"/>
          <x v="3"/>
          <x/>
          <x v="6"/>
          <x v="6"/>
          <x v="4"/>
          <x v="1"/>
          <x/>
          <x/>
          <x v="1"/>
          <x v="4"/>
          <x/>
          <x v="5"/>
          <x v="5"/>
          <x v="464"/>
          <x v="3"/>
        </s>
        <s v="[Article].[Référence Base Com].&amp;[RG-4032]&amp;[gg]" c="RG-4032" cp="17">
          <x/>
          <x v="3"/>
          <x v="3"/>
          <x/>
          <x v="6"/>
          <x v="6"/>
          <x v="4"/>
          <x v="1"/>
          <x/>
          <x/>
          <x v="10"/>
          <x v="4"/>
          <x/>
          <x v="5"/>
          <x v="5"/>
          <x v="465"/>
          <x v="3"/>
        </s>
        <s v="[Article].[Référence Base Com].&amp;[RG-4040]&amp;[gg]" c="RG-4040" cp="17">
          <x/>
          <x v="3"/>
          <x v="3"/>
          <x/>
          <x v="6"/>
          <x v="6"/>
          <x v="4"/>
          <x v="1"/>
          <x/>
          <x/>
          <x v="6"/>
          <x v="4"/>
          <x/>
          <x v="5"/>
          <x v="5"/>
          <x v="466"/>
          <x v="3"/>
        </s>
        <s v="[Article].[Référence Base Com].&amp;[RG-4041]&amp;[gg]" c="RG-4041" cp="17">
          <x/>
          <x v="3"/>
          <x v="3"/>
          <x/>
          <x v="6"/>
          <x v="6"/>
          <x v="4"/>
          <x v="1"/>
          <x/>
          <x/>
          <x v="5"/>
          <x v="4"/>
          <x/>
          <x v="5"/>
          <x v="5"/>
          <x v="467"/>
          <x v="3"/>
        </s>
        <s v="[Article].[Référence Base Com].&amp;[RG-4042]&amp;[gg]" c="RG-4042" cp="17">
          <x/>
          <x v="3"/>
          <x v="3"/>
          <x/>
          <x v="6"/>
          <x v="6"/>
          <x v="4"/>
          <x v="1"/>
          <x/>
          <x/>
          <x v="11"/>
          <x v="4"/>
          <x/>
          <x v="5"/>
          <x v="5"/>
          <x v="468"/>
          <x v="3"/>
        </s>
        <s v="[Article].[Référence Base Com].&amp;[RG-4043]&amp;[gg]" c="RG-4043" cp="17">
          <x/>
          <x v="3"/>
          <x v="3"/>
          <x/>
          <x v="6"/>
          <x v="6"/>
          <x v="4"/>
          <x v="1"/>
          <x/>
          <x/>
          <x v="7"/>
          <x v="4"/>
          <x/>
          <x v="5"/>
          <x v="5"/>
          <x v="469"/>
          <x v="3"/>
        </s>
        <s v="[Article].[Référence Base Com].&amp;[SF1632]&amp;[gg]" c="SF1632" cp="17">
          <x/>
          <x/>
          <x/>
          <x/>
          <x/>
          <x v="1"/>
          <x/>
          <x/>
          <x/>
          <x v="1"/>
          <x/>
          <x v="3"/>
          <x/>
          <x/>
          <x v="1"/>
          <x v="470"/>
          <x/>
        </s>
        <s v="[Article].[Référence Base Com].&amp;[SP-4000]&amp;[gg]" c="SP-4000" cp="17">
          <x/>
          <x v="3"/>
          <x v="3"/>
          <x/>
          <x v="6"/>
          <x v="7"/>
          <x v="2"/>
          <x v="1"/>
          <x/>
          <x/>
          <x v="3"/>
          <x v="4"/>
          <x/>
          <x v="5"/>
          <x v="6"/>
          <x v="471"/>
          <x v="3"/>
        </s>
        <s v="[Article].[Référence Base Com].&amp;[SP-4001]&amp;[gg]" c="SP-4001" cp="17">
          <x/>
          <x v="3"/>
          <x v="3"/>
          <x/>
          <x v="6"/>
          <x v="7"/>
          <x v="2"/>
          <x v="1"/>
          <x/>
          <x/>
          <x v="2"/>
          <x v="4"/>
          <x/>
          <x v="5"/>
          <x v="6"/>
          <x v="472"/>
          <x v="3"/>
        </s>
        <s v="[Article].[Référence Base Com].&amp;[SP-4012]&amp;[gg]" c="SP-4012" cp="17">
          <x/>
          <x v="3"/>
          <x v="3"/>
          <x/>
          <x v="6"/>
          <x v="7"/>
          <x v="2"/>
          <x v="1"/>
          <x/>
          <x/>
          <x v="9"/>
          <x v="4"/>
          <x/>
          <x v="5"/>
          <x v="6"/>
          <x v="473"/>
          <x v="3"/>
        </s>
        <s v="[Article].[Référence Base Com].&amp;[SP-4040]&amp;[gg]" c="SP-4040" cp="17">
          <x/>
          <x v="3"/>
          <x v="3"/>
          <x/>
          <x v="6"/>
          <x v="7"/>
          <x v="2"/>
          <x v="1"/>
          <x/>
          <x/>
          <x v="6"/>
          <x v="4"/>
          <x/>
          <x v="5"/>
          <x v="6"/>
          <x v="474"/>
          <x v="3"/>
        </s>
        <s v="[Article].[Référence Base Com].&amp;[SP-4041]&amp;[gg]" c="SP-4041" cp="17">
          <x/>
          <x v="3"/>
          <x v="3"/>
          <x/>
          <x v="6"/>
          <x v="7"/>
          <x v="2"/>
          <x v="1"/>
          <x/>
          <x/>
          <x v="5"/>
          <x v="4"/>
          <x/>
          <x v="5"/>
          <x v="6"/>
          <x v="475"/>
          <x v="3"/>
        </s>
        <s v="[Article].[Référence Base Com].&amp;[THT2516]&amp;[gg]" c="THT2516" cp="17">
          <x/>
          <x v="2"/>
          <x v="1"/>
          <x/>
          <x/>
          <x v="1"/>
          <x v="5"/>
          <x/>
          <x v="1"/>
          <x v="3"/>
          <x v="9"/>
          <x v="8"/>
          <x/>
          <x/>
          <x v="7"/>
          <x v="476"/>
          <x v="1"/>
        </s>
        <s v="[Article].[Référence Base Com].&amp;[THT3216]&amp;[gg]" c="THT3216" cp="17">
          <x/>
          <x v="2"/>
          <x v="1"/>
          <x/>
          <x/>
          <x v="1"/>
          <x v="5"/>
          <x/>
          <x v="1"/>
          <x v="4"/>
          <x v="9"/>
          <x v="8"/>
          <x/>
          <x/>
          <x v="7"/>
          <x v="477"/>
          <x v="1"/>
        </s>
        <s v="[Article].[Référence Base Com].&amp;[THT4016]&amp;[gg]" c="THT4016" cp="17">
          <x/>
          <x v="2"/>
          <x v="1"/>
          <x/>
          <x/>
          <x v="1"/>
          <x v="5"/>
          <x/>
          <x v="1"/>
          <x v="5"/>
          <x v="9"/>
          <x v="8"/>
          <x/>
          <x/>
          <x v="7"/>
          <x v="478"/>
          <x v="1"/>
        </s>
        <s v="[Article].[Référence Base Com].&amp;[THT5016]&amp;[gg]" c="THT5016" cp="17">
          <x/>
          <x v="2"/>
          <x/>
          <x/>
          <x/>
          <x v="1"/>
          <x v="5"/>
          <x/>
          <x v="1"/>
          <x v="6"/>
          <x v="9"/>
          <x v="8"/>
          <x/>
          <x/>
          <x v="7"/>
          <x v="479"/>
          <x v="1"/>
        </s>
        <s v="[Article].[Référence Base Com].&amp;[THT6325]&amp;[gg]" c="THT6325" cp="17">
          <x/>
          <x/>
          <x/>
          <x/>
          <x/>
          <x v="1"/>
          <x v="5"/>
          <x/>
          <x v="1"/>
          <x v="7"/>
          <x v="9"/>
          <x v="8"/>
          <x/>
          <x/>
          <x v="7"/>
          <x v="480"/>
          <x v="1"/>
        </s>
        <s v="[Article].[Référence Base Com].&amp;[TUBHE110]&amp;[gg]" c="TUBHE110" cp="17">
          <x/>
          <x v="1"/>
          <x v="2"/>
          <x/>
          <x/>
          <x v="1"/>
          <x v="5"/>
          <x/>
          <x v="1"/>
          <x v="8"/>
          <x v="11"/>
          <x v="8"/>
          <x/>
          <x/>
          <x v="7"/>
          <x v="481"/>
          <x v="1"/>
        </s>
        <s v="[Article].[Référence Base Com].&amp;[TUBHE1101M]&amp;[gg]" c="TUBHE1101M" cp="17">
          <x/>
          <x/>
          <x/>
          <x/>
          <x/>
          <x v="1"/>
          <x v="6"/>
          <x/>
          <x v="1"/>
          <x v="8"/>
          <x v="5"/>
          <x v="4"/>
          <x/>
          <x/>
          <x v="2"/>
          <x v="482"/>
          <x v="2"/>
        </s>
        <s v="[Article].[Référence Base Com].&amp;[TUBHE125]&amp;[gg]" c="TUBHE125" cp="17">
          <x/>
          <x/>
          <x v="2"/>
          <x/>
          <x/>
          <x v="1"/>
          <x v="5"/>
          <x/>
          <x v="1"/>
          <x v="9"/>
          <x v="11"/>
          <x v="8"/>
          <x/>
          <x/>
          <x v="7"/>
          <x v="483"/>
          <x v="1"/>
        </s>
        <s v="[Article].[Référence Base Com].&amp;[TUBHE160]&amp;[gg]" c="TUBHE160" cp="17">
          <x/>
          <x/>
          <x v="1"/>
          <x/>
          <x/>
          <x v="1"/>
          <x v="5"/>
          <x/>
          <x v="1"/>
          <x v="10"/>
          <x v="11"/>
          <x v="8"/>
          <x/>
          <x/>
          <x v="7"/>
          <x v="484"/>
          <x v="1"/>
        </s>
        <s v="[Article].[Référence Base Com].&amp;[TUBHE200]&amp;[gg]" c="TUBHE200" cp="17">
          <x/>
          <x/>
          <x/>
          <x/>
          <x/>
          <x v="1"/>
          <x v="5"/>
          <x/>
          <x v="1"/>
          <x v="10"/>
          <x v="11"/>
          <x v="8"/>
          <x v="2"/>
          <x/>
          <x v="7"/>
          <x v="485"/>
          <x v="1"/>
        </s>
        <s v="[Article].[Référence Base Com].&amp;[TUBHT110]&amp;[gg]" c="TUBHT110" cp="17">
          <x/>
          <x/>
          <x v="2"/>
          <x/>
          <x/>
          <x v="1"/>
          <x v="5"/>
          <x/>
          <x v="1"/>
          <x v="8"/>
          <x v="9"/>
          <x v="8"/>
          <x/>
          <x/>
          <x v="7"/>
          <x v="486"/>
          <x v="1"/>
        </s>
        <s v="[Article].[Référence Base Com].&amp;[TUBHT125]&amp;[gg]" c="TUBHT125" cp="17">
          <x/>
          <x/>
          <x v="1"/>
          <x/>
          <x/>
          <x v="1"/>
          <x v="5"/>
          <x/>
          <x v="1"/>
          <x v="9"/>
          <x v="9"/>
          <x v="8"/>
          <x/>
          <x/>
          <x v="7"/>
          <x v="487"/>
          <x v="1"/>
        </s>
        <s v="[Article].[Référence Base Com].&amp;[TUBHT160]&amp;[gg]" c="TUBHT160" cp="17">
          <x/>
          <x/>
          <x/>
          <x/>
          <x/>
          <x v="1"/>
          <x v="5"/>
          <x/>
          <x v="1"/>
          <x v="10"/>
          <x v="9"/>
          <x v="8"/>
          <x/>
          <x/>
          <x v="7"/>
          <x v="488"/>
          <x v="1"/>
        </s>
        <s v="[Article].[Référence Base Com].&amp;[TUBHT163]&amp;[gg]" c="TUBHT163" cp="17">
          <x/>
          <x v="1"/>
          <x/>
          <x/>
          <x/>
          <x v="1"/>
          <x v="5"/>
          <x/>
          <x v="1"/>
          <x v="1"/>
          <x v="9"/>
          <x v="8"/>
          <x/>
          <x/>
          <x v="7"/>
          <x v="489"/>
          <x v="1"/>
        </s>
        <s v="[Article].[Référence Base Com].&amp;[TUBHT203]&amp;[gg]" c="TUBHT203" cp="17">
          <x/>
          <x v="2"/>
          <x v="1"/>
          <x/>
          <x/>
          <x v="1"/>
          <x v="5"/>
          <x/>
          <x v="1"/>
          <x v="2"/>
          <x v="9"/>
          <x v="8"/>
          <x/>
          <x/>
          <x v="7"/>
          <x v="490"/>
          <x v="1"/>
        </s>
        <s v="[Article].[Référence Base Com].&amp;[TUBHT253]&amp;[gg]" c="TUBHT253" cp="17">
          <x/>
          <x v="2"/>
          <x/>
          <x/>
          <x/>
          <x v="1"/>
          <x v="5"/>
          <x/>
          <x v="1"/>
          <x v="3"/>
          <x v="9"/>
          <x v="8"/>
          <x/>
          <x/>
          <x v="7"/>
          <x v="491"/>
          <x v="1"/>
        </s>
        <s v="[Article].[Référence Base Com].&amp;[TUBHT323]&amp;[gg]" c="TUBHT323" cp="17">
          <x/>
          <x v="1"/>
          <x/>
          <x/>
          <x/>
          <x v="1"/>
          <x v="5"/>
          <x/>
          <x v="1"/>
          <x v="4"/>
          <x v="9"/>
          <x v="8"/>
          <x/>
          <x/>
          <x v="7"/>
          <x v="492"/>
          <x v="1"/>
        </s>
        <s v="[Article].[Référence Base Com].&amp;[TUBHT403]&amp;[gg]" c="TUBHT403" cp="17">
          <x/>
          <x/>
          <x/>
          <x/>
          <x/>
          <x v="1"/>
          <x v="5"/>
          <x/>
          <x v="1"/>
          <x v="5"/>
          <x v="9"/>
          <x v="8"/>
          <x/>
          <x/>
          <x v="7"/>
          <x v="493"/>
          <x v="1"/>
        </s>
        <s v="[Article].[Référence Base Com].&amp;[TUBHT503]&amp;[gg]" c="TUBHT503" cp="17">
          <x/>
          <x/>
          <x/>
          <x/>
          <x/>
          <x v="1"/>
          <x v="5"/>
          <x/>
          <x v="1"/>
          <x v="6"/>
          <x v="2"/>
          <x v="8"/>
          <x/>
          <x/>
          <x v="7"/>
          <x v="494"/>
          <x v="1"/>
        </s>
        <s v="[Article].[Référence Base Com].&amp;[TUBHT63]&amp;[gg]" c="TUBHT63" cp="17">
          <x/>
          <x v="1"/>
          <x v="1"/>
          <x/>
          <x/>
          <x v="1"/>
          <x v="5"/>
          <x/>
          <x v="1"/>
          <x v="7"/>
          <x v="9"/>
          <x v="8"/>
          <x/>
          <x/>
          <x v="7"/>
          <x v="495"/>
          <x v="1"/>
        </s>
        <s v="[Article].[Référence Base Com].&amp;[TUBHT75]&amp;[gg]" c="TUBHT75" cp="17">
          <x/>
          <x v="1"/>
          <x v="2"/>
          <x/>
          <x/>
          <x v="1"/>
          <x v="5"/>
          <x/>
          <x v="1"/>
          <x v="12"/>
          <x v="9"/>
          <x v="8"/>
          <x/>
          <x/>
          <x v="7"/>
          <x v="496"/>
          <x v="1"/>
        </s>
        <s v="[Article].[Référence Base Com].&amp;[TUBHT90]&amp;[gg]" c="TUBHT90" cp="17">
          <x/>
          <x/>
          <x v="2"/>
          <x/>
          <x/>
          <x v="1"/>
          <x v="5"/>
          <x/>
          <x v="1"/>
          <x v="13"/>
          <x v="9"/>
          <x v="8"/>
          <x/>
          <x/>
          <x v="7"/>
          <x v="497"/>
          <x v="1"/>
        </s>
        <s v="[Article].[Référence Base Com].&amp;[TUHTAF110]&amp;[gg]" c="TUHTAF110" cp="17">
          <x/>
          <x/>
          <x v="1"/>
          <x/>
          <x/>
          <x v="1"/>
          <x v="5"/>
          <x/>
          <x v="5"/>
          <x v="8"/>
          <x v="10"/>
          <x v="8"/>
          <x/>
          <x/>
          <x v="7"/>
          <x v="498"/>
          <x v="1"/>
        </s>
        <s v="[Article].[Référence Base Com].&amp;[TUHTAF125]&amp;[gg]" c="TUHTAF125" cp="17">
          <x/>
          <x/>
          <x/>
          <x/>
          <x/>
          <x v="1"/>
          <x v="5"/>
          <x/>
          <x v="5"/>
          <x v="9"/>
          <x v="10"/>
          <x v="8"/>
          <x/>
          <x/>
          <x v="7"/>
          <x v="499"/>
          <x v="1"/>
        </s>
        <s v="[Article].[Référence Base Com].&amp;[TUHTAF16]&amp;[gg]" c="TUHTAF16" cp="17">
          <x/>
          <x/>
          <x/>
          <x/>
          <x/>
          <x v="1"/>
          <x v="5"/>
          <x/>
          <x v="5"/>
          <x v="1"/>
          <x v="10"/>
          <x v="8"/>
          <x/>
          <x/>
          <x v="7"/>
          <x v="500"/>
          <x v="1"/>
        </s>
        <s v="[Article].[Référence Base Com].&amp;[TUHTAF160]&amp;[gg]" c="TUHTAF160" cp="17">
          <x/>
          <x/>
          <x/>
          <x/>
          <x/>
          <x v="1"/>
          <x v="5"/>
          <x/>
          <x v="5"/>
          <x v="10"/>
          <x v="10"/>
          <x v="8"/>
          <x/>
          <x/>
          <x v="7"/>
          <x v="501"/>
          <x v="1"/>
        </s>
        <s v="[Article].[Référence Base Com].&amp;[TUHTAF20]&amp;[gg]" c="TUHTAF20" cp="17">
          <x/>
          <x v="1"/>
          <x/>
          <x/>
          <x/>
          <x v="1"/>
          <x v="5"/>
          <x/>
          <x v="5"/>
          <x v="2"/>
          <x v="10"/>
          <x v="8"/>
          <x/>
          <x/>
          <x v="7"/>
          <x v="502"/>
          <x v="1"/>
        </s>
        <s v="[Article].[Référence Base Com].&amp;[TUHTAF25]&amp;[gg]" c="TUHTAF25" cp="17">
          <x/>
          <x v="1"/>
          <x/>
          <x/>
          <x/>
          <x v="1"/>
          <x v="5"/>
          <x/>
          <x v="5"/>
          <x v="3"/>
          <x v="10"/>
          <x v="8"/>
          <x/>
          <x/>
          <x v="7"/>
          <x v="503"/>
          <x v="1"/>
        </s>
        <s v="[Article].[Référence Base Com].&amp;[TUHTAF32]&amp;[gg]" c="TUHTAF32" cp="17">
          <x/>
          <x v="1"/>
          <x/>
          <x/>
          <x/>
          <x v="1"/>
          <x v="5"/>
          <x/>
          <x v="5"/>
          <x v="4"/>
          <x v="10"/>
          <x v="8"/>
          <x/>
          <x/>
          <x v="7"/>
          <x v="504"/>
          <x v="1"/>
        </s>
        <s v="[Article].[Référence Base Com].&amp;[TUHTAF40]&amp;[gg]" c="TUHTAF40" cp="17">
          <x/>
          <x v="1"/>
          <x/>
          <x/>
          <x/>
          <x v="1"/>
          <x v="5"/>
          <x/>
          <x v="5"/>
          <x v="5"/>
          <x v="10"/>
          <x v="8"/>
          <x/>
          <x/>
          <x v="7"/>
          <x v="505"/>
          <x v="1"/>
        </s>
        <s v="[Article].[Référence Base Com].&amp;[TUHTAF50]&amp;[gg]" c="TUHTAF50" cp="17">
          <x/>
          <x v="1"/>
          <x/>
          <x/>
          <x/>
          <x v="1"/>
          <x v="5"/>
          <x/>
          <x v="5"/>
          <x v="6"/>
          <x v="10"/>
          <x v="8"/>
          <x/>
          <x/>
          <x v="7"/>
          <x v="506"/>
          <x v="1"/>
        </s>
        <s v="[Article].[Référence Base Com].&amp;[TUHTAF63]&amp;[gg]" c="TUHTAF63" cp="17">
          <x/>
          <x/>
          <x/>
          <x/>
          <x/>
          <x v="1"/>
          <x v="5"/>
          <x/>
          <x v="5"/>
          <x v="7"/>
          <x v="10"/>
          <x v="8"/>
          <x/>
          <x/>
          <x v="7"/>
          <x v="507"/>
          <x v="1"/>
        </s>
        <s v="[Article].[Référence Base Com].&amp;[TUHTAF75]&amp;[gg]" c="TUHTAF75" cp="17">
          <x/>
          <x/>
          <x v="1"/>
          <x/>
          <x/>
          <x v="1"/>
          <x v="5"/>
          <x/>
          <x v="5"/>
          <x v="12"/>
          <x v="10"/>
          <x v="8"/>
          <x/>
          <x/>
          <x v="7"/>
          <x v="508"/>
          <x v="1"/>
        </s>
        <s v="[Article].[Référence Base Com].&amp;[TUHTAF90]&amp;[gg]" c="TUHTAF90" cp="17">
          <x/>
          <x/>
          <x v="1"/>
          <x/>
          <x/>
          <x v="1"/>
          <x v="5"/>
          <x/>
          <x v="5"/>
          <x v="13"/>
          <x v="10"/>
          <x v="8"/>
          <x/>
          <x/>
          <x v="7"/>
          <x v="509"/>
          <x v="1"/>
        </s>
        <s v="[Article].[Référence Base Com].&amp;[VH03C75NAP]&amp;[gg]" c="VH03C75NAP" cp="17">
          <x/>
          <x/>
          <x/>
          <x/>
          <x/>
          <x v="3"/>
          <x v="3"/>
          <x/>
          <x v="1"/>
          <x v="12"/>
          <x v="4"/>
          <x v="4"/>
          <x/>
          <x/>
          <x v="3"/>
          <x v="510"/>
          <x v="1"/>
        </s>
        <s v="[Article].[Référence Base Com].&amp;[VH03C90NAP]&amp;[gg]" c="VH03C90NAP" cp="17">
          <x/>
          <x/>
          <x/>
          <x/>
          <x/>
          <x v="3"/>
          <x v="3"/>
          <x/>
          <x v="1"/>
          <x v="13"/>
          <x v="4"/>
          <x v="4"/>
          <x/>
          <x/>
          <x v="3"/>
          <x v="511"/>
          <x v="1"/>
        </s>
        <s v="[Article].[Référence Base Com].&amp;[VHCEP16]&amp;[gg]" c="VHCEP16" cp="17">
          <x/>
          <x/>
          <x v="1"/>
          <x/>
          <x/>
          <x v="1"/>
          <x v="1"/>
          <x/>
          <x v="1"/>
          <x v="1"/>
          <x v="1"/>
          <x v="1"/>
          <x/>
          <x/>
          <x v="1"/>
          <x v="512"/>
          <x v="1"/>
        </s>
        <s v="[Article].[Référence Base Com].&amp;[VHCEP20]&amp;[gg]" c="VHCEP20" cp="17">
          <x/>
          <x/>
          <x v="2"/>
          <x/>
          <x/>
          <x v="1"/>
          <x v="1"/>
          <x/>
          <x v="1"/>
          <x v="2"/>
          <x v="1"/>
          <x v="1"/>
          <x/>
          <x/>
          <x v="1"/>
          <x v="513"/>
          <x v="1"/>
        </s>
        <s v="[Article].[Référence Base Com].&amp;[VHCEP25]&amp;[gg]" c="VHCEP25" cp="17">
          <x/>
          <x v="1"/>
          <x v="2"/>
          <x/>
          <x/>
          <x v="1"/>
          <x v="1"/>
          <x/>
          <x v="1"/>
          <x v="3"/>
          <x v="4"/>
          <x v="1"/>
          <x/>
          <x/>
          <x v="1"/>
          <x v="514"/>
          <x v="1"/>
        </s>
        <s v="[Article].[Référence Base Com].&amp;[VHCEP32]&amp;[gg]" c="VHCEP32" cp="17">
          <x/>
          <x/>
          <x v="2"/>
          <x/>
          <x/>
          <x v="1"/>
          <x v="1"/>
          <x/>
          <x v="1"/>
          <x v="4"/>
          <x v="1"/>
          <x v="1"/>
          <x/>
          <x/>
          <x v="1"/>
          <x v="515"/>
          <x v="1"/>
        </s>
        <s v="[Article].[Référence Base Com].&amp;[VHCEP40]&amp;[gg]" c="VHCEP40" cp="17">
          <x/>
          <x/>
          <x v="2"/>
          <x/>
          <x/>
          <x v="1"/>
          <x v="1"/>
          <x/>
          <x v="1"/>
          <x v="5"/>
          <x v="4"/>
          <x v="1"/>
          <x/>
          <x/>
          <x v="1"/>
          <x v="516"/>
          <x v="1"/>
        </s>
        <s v="[Article].[Référence Base Com].&amp;[VHCEP50]&amp;[gg]" c="VHCEP50" cp="17">
          <x/>
          <x/>
          <x v="2"/>
          <x/>
          <x/>
          <x v="1"/>
          <x v="1"/>
          <x/>
          <x v="1"/>
          <x v="6"/>
          <x v="1"/>
          <x v="1"/>
          <x/>
          <x/>
          <x v="1"/>
          <x v="517"/>
          <x v="1"/>
        </s>
        <s v="[Article].[Référence Base Com].&amp;[VHCEP63]&amp;[gg]" c="VHCEP63" cp="17">
          <x/>
          <x/>
          <x v="2"/>
          <x/>
          <x/>
          <x v="1"/>
          <x v="1"/>
          <x/>
          <x v="1"/>
          <x v="7"/>
          <x v="1"/>
          <x v="1"/>
          <x/>
          <x/>
          <x v="1"/>
          <x v="518"/>
          <x v="1"/>
        </s>
        <s v="[Article].[Référence Base Com].&amp;[VHFEP110]&amp;[gg]" c="VHFEP110" cp="17">
          <x/>
          <x/>
          <x/>
          <x/>
          <x/>
          <x v="1"/>
          <x v="2"/>
          <x/>
          <x v="1"/>
          <x v="8"/>
          <x v="4"/>
          <x v="4"/>
          <x/>
          <x/>
          <x v="2"/>
          <x v="519"/>
          <x v="2"/>
        </s>
        <s v="[Article].[Référence Base Com].&amp;[VHFEP75]&amp;[gg]" c="VHFEP75" cp="17">
          <x/>
          <x/>
          <x/>
          <x/>
          <x/>
          <x v="1"/>
          <x v="2"/>
          <x/>
          <x v="1"/>
          <x v="12"/>
          <x v="4"/>
          <x v="4"/>
          <x/>
          <x/>
          <x v="2"/>
          <x v="520"/>
          <x v="2"/>
        </s>
        <s v="[Article].[Référence Base Com].&amp;[VHFEP90]&amp;[gg]" c="VHFEP90" cp="17">
          <x/>
          <x/>
          <x/>
          <x/>
          <x/>
          <x v="1"/>
          <x v="2"/>
          <x/>
          <x v="1"/>
          <x v="13"/>
          <x v="4"/>
          <x v="4"/>
          <x/>
          <x/>
          <x v="2"/>
          <x v="521"/>
          <x v="2"/>
        </s>
      </sharedItems>
      <mpMap v="4"/>
      <mpMap v="5"/>
      <mpMap v="6"/>
      <mpMap v="7"/>
      <mpMap v="8"/>
      <mpMap v="9"/>
      <mpMap v="10"/>
      <mpMap v="11"/>
      <mpMap v="12"/>
      <mpMap v="13"/>
      <mpMap v="14"/>
      <mpMap v="15"/>
      <mpMap v="16"/>
      <mpMap v="17"/>
      <mpMap v="18"/>
      <mpMap v="19"/>
      <mpMap v="20"/>
    </cacheField>
    <cacheField name="[Article].[Référence Base Com].[Référence Base Com].[ABC Marge_]" caption="ABC Marge_" propertyName="ABC Marge_" numFmtId="0" hierarchy="27" level="1" memberPropertyField="1">
      <sharedItems count="1">
        <s v=""/>
      </sharedItems>
    </cacheField>
    <cacheField name="[Article].[Référence Base Com].[Référence Base Com].[ABC Portfolio_]" caption="ABC Portfolio_" propertyName="ABC Portfolio_" numFmtId="0" hierarchy="27" level="1" memberPropertyField="1">
      <sharedItems count="4">
        <s v="C"/>
        <s v="B"/>
        <s v="A"/>
        <s v=""/>
      </sharedItems>
    </cacheField>
    <cacheField name="[Article].[Référence Base Com].[Référence Base Com].[ABC Produit_]" caption="ABC Produit_" propertyName="ABC Produit_" numFmtId="0" hierarchy="27" level="1" memberPropertyField="1">
      <sharedItems count="4">
        <s v="C"/>
        <s v="B"/>
        <s v="A"/>
        <s v=""/>
      </sharedItems>
    </cacheField>
    <cacheField name="[Article].[Référence Base Com].[Référence Base Com].[ABC Valeur_]" caption="ABC Valeur_" propertyName="ABC Valeur_" numFmtId="0" hierarchy="27" level="1" memberPropertyField="1">
      <sharedItems count="1">
        <s v=""/>
      </sharedItems>
    </cacheField>
    <cacheField name="[Article].[Référence Base Com].[Référence Base Com].[Angle_]" caption="Angle_" propertyName="Angle_" numFmtId="0" hierarchy="27" level="1" memberPropertyField="1">
      <sharedItems count="7">
        <s v="0,00"/>
        <s v="30,00"/>
        <s v="90,00"/>
        <s v="60,00"/>
        <s v="45,00"/>
        <s v="87,00"/>
        <s v=""/>
      </sharedItems>
    </cacheField>
    <cacheField name="[Article].[Référence Base Com].[Référence Base Com].[Code Article_]" caption="Code Article_" propertyName="Code Article_" numFmtId="0" hierarchy="27" level="1" memberPropertyField="1">
      <sharedItems count="8">
        <s v="3"/>
        <s v="0"/>
        <s v="9"/>
        <s v="1"/>
        <s v="2"/>
        <s v="6"/>
        <s v=""/>
        <s v="4"/>
      </sharedItems>
    </cacheField>
    <cacheField name="[Article].[Référence Base Com].[Référence Base Com].[Code Fabrication_]" caption="Code Fabrication_" propertyName="Code Fabrication_" numFmtId="0" hierarchy="27" level="1" memberPropertyField="1">
      <sharedItems count="7">
        <s v="A"/>
        <s v="W"/>
        <s v="F"/>
        <s v="I"/>
        <s v=""/>
        <s v="B"/>
        <s v="T"/>
      </sharedItems>
    </cacheField>
    <cacheField name="[Article].[Référence Base Com].[Référence Base Com].[Code Symbolisation_]" caption="Code Symbolisation_" propertyName="Code Symbolisation_" numFmtId="0" hierarchy="27" level="1" memberPropertyField="1">
      <sharedItems count="2">
        <s v="0"/>
        <s v=""/>
      </sharedItems>
    </cacheField>
    <cacheField name="[Article].[Référence Base Com].[Référence Base Com].[Couleur_]" caption="Couleur_" propertyName="Couleur_" numFmtId="0" hierarchy="27" level="1" memberPropertyField="1">
      <sharedItems count="6">
        <s v=""/>
        <s v="1400"/>
        <s v="4000"/>
        <s v="4600"/>
        <s v="1200"/>
        <s v="4200"/>
      </sharedItems>
    </cacheField>
    <cacheField name="[Article].[Référence Base Com].[Référence Base Com].[Diamètre_]" caption="Diamètre_" propertyName="Diamètre_" numFmtId="0" hierarchy="27" level="1" memberPropertyField="1">
      <sharedItems containsSemiMixedTypes="0" containsString="0" containsNumber="1" containsInteger="1" minValue="0" maxValue="200" count="14">
        <n v="0"/>
        <n v="16"/>
        <n v="20"/>
        <n v="25"/>
        <n v="32"/>
        <n v="40"/>
        <n v="50"/>
        <n v="63"/>
        <n v="110"/>
        <n v="125"/>
        <n v="160"/>
        <n v="200"/>
        <n v="75"/>
        <n v="90"/>
      </sharedItems>
    </cacheField>
    <cacheField name="[Article].[Référence Base Com].[Référence Base Com].[Famille Commerciale Ref com]" caption="Famille Commerciale Ref com" propertyName="Famille Commerciale Ref com" numFmtId="0" hierarchy="27" level="1" memberPropertyField="1">
      <sharedItems count="12">
        <s v="STD_1_4002 - ACCES HTA      NEG"/>
        <s v="STD_1_4022 - ROBINETS HTA M NEG"/>
        <s v="STD_1_4001 - RAC HTA        FAC"/>
        <s v="STD_1_4000 - RAC HTA        INJ"/>
        <s v="STD_1_4020 - ROBINETS HTA   INJ"/>
        <s v="STD_1_4041 - RAC HTA-E FAC"/>
        <s v="STD_1_4040 - RAC HTA-E INJ"/>
        <s v="STD_1_4043 - RAC HTA-E NEG"/>
        <s v="STD_1_2202 - ROBINETTERIE   NEG"/>
        <s v="STD_1_4012 - TUBES HTA MAR. NEG"/>
        <s v="STD_1_4032 - TUBES HTA-F NEG"/>
        <s v="STD_1_4042 - TUBES HTA-E NEG"/>
      </sharedItems>
    </cacheField>
    <cacheField name="[Article].[Référence Base Com].[Référence Base Com].[Fournisseur Négoce_]" caption="Fournisseur Négoce_" propertyName="Fournisseur Négoce_" numFmtId="0" hierarchy="27" level="1" memberPropertyField="1">
      <sharedItems count="9">
        <s v="GUERIEL"/>
        <s v="ASTORE"/>
        <s v="WILLBRN"/>
        <s v="KIMO"/>
        <s v=""/>
        <s v="ERFI"/>
        <s v="WALTHER"/>
        <s v="HUOT"/>
        <s v="FRIATEC"/>
      </sharedItems>
    </cacheField>
    <cacheField name="[Article].[Référence Base Com].[Référence Base Com].[Marque Fournisseur_]" caption="Marque Fournisseur_" propertyName="Marque Fournisseur_" numFmtId="0" hierarchy="27" level="1" memberPropertyField="1">
      <sharedItems count="5">
        <s v=""/>
        <s v="Fin_Fev_2017"/>
        <s v="New_2014"/>
        <s v="Fin_fev_2016"/>
        <s v="Fin_Fev_2015"/>
      </sharedItems>
    </cacheField>
    <cacheField name="[Article].[Référence Base Com].[Référence Base Com].[Matière_]" caption="Matière_" propertyName="Matière_" numFmtId="0" hierarchy="27" level="1" memberPropertyField="1">
      <sharedItems count="6">
        <s v="CPVC"/>
        <s v="MULMAT"/>
        <s v="BRASS"/>
        <s v="RUBBR"/>
        <s v="PVC"/>
        <s v=""/>
      </sharedItems>
    </cacheField>
    <cacheField name="[Article].[Référence Base Com].[Référence Base Com].[Nature Article_]" caption="Nature Article_" propertyName="Nature Article_" numFmtId="0" hierarchy="27" level="1" memberPropertyField="1">
      <sharedItems count="8">
        <s v="CPA"/>
        <s v="NGA"/>
        <s v="PFA"/>
        <s v="INJ"/>
        <s v="PAR"/>
        <s v=""/>
        <s v="PSP"/>
        <s v="NGP"/>
      </sharedItems>
    </cacheField>
    <cacheField name="[Article].[Référence Base Com].[Référence Base Com].[Nom Article_]" caption="Nom Article_" propertyName="Nom Article_" numFmtId="0" hierarchy="27" level="1" memberPropertyField="1">
      <sharedItems count="522">
        <s v="CONVERTISSEUR CONIQUE CYLINDRIQUE LAITON 1&quot;"/>
        <s v="CONVERTISSEUR CONIQUE CYL LAITON 1&quot;1/2"/>
        <s v="CONVERTISSEUR CONIQUE CYL LAITON 1&quot;1/4"/>
        <s v="CONVERTISSEUR CONIQUE CYLINDRIQUE LAITON 1/2&quot;"/>
        <s v="CONVERTISSEUR CONIQUE CYL LAITON 2&quot;"/>
        <s v="CONVERTISSEUR CONIQUE CYLINDRIQUE LAITON 3/4&quot;"/>
        <s v="HTA COLLET VANNE D16"/>
        <s v="HTA COLLET VANNE D20"/>
        <s v="HTA COLLET VANNE D25"/>
        <s v="HTA COLLET VANNE D32"/>
        <s v="HTA COLLET VANNE D40"/>
        <s v="HTA COLLET VANNE D50"/>
        <s v="HTA COLLET VANNE D63"/>
        <s v="COMPENS. DE DILAT. POUR TUBE HTA D110"/>
        <s v="COMPENS. DE DILAT. POUR TUBE HTA D125"/>
        <s v="COMPENS. DE DILAT. POUR TUBE HTA D160"/>
        <s v="COMPENS. DE DILAT. POUR TUBE HTA D200"/>
        <s v="COMPENS. DE DILAT. POUR TUBE HTA D40"/>
        <s v="COMPENS. DE DILAT. POUR TUBE HTA D50"/>
        <s v="COMPENS. DE DILAT. POUR TUBE HTA D63"/>
        <s v="COMPENS. DE DILAT. POUR TUBE HTA D75"/>
        <s v="COMPENS. DE DILAT. POUR TUBE HTA D90"/>
        <s v="DOIGT DE GANT INOX D7x50MM FIL 1/2&quot;"/>
        <s v="DOIGT DE GANT INOX D7x60MM FIL 1/2&quot;"/>
        <s v="KIT SONDE PT100 + DOIGT DE GANT L250MM 1/2&quot;"/>
        <s v="KIT SONDE PT100 + DOIGT DE GANT L50MM 1/2&quot;"/>
        <s v="KIT SONDE PT100 + DOIGT DE GANT L60MM 1/2&quot;"/>
        <s v="KIT SONDE PT100 + DOIGT DE GANT L90MM 1/2&quot;"/>
        <s v="HTA ECROU VANNE D20"/>
        <s v="HTA ECROU VANNE D25"/>
        <s v="HTA ECROU VANNE D32"/>
        <s v="HTA ECROU VANNE D40"/>
        <s v="HTA ECROU VANNE D50"/>
        <s v="HTA ECROU VANNE D63"/>
        <s v="HTA COURBE MM D25 A 30°"/>
        <s v="HTA COURBE MM D32 A 30°"/>
        <s v="HTA COURBE MM D40 A 30°"/>
        <s v="HTA COURBE MM D50 A 30°"/>
        <s v="HTA COURBE MM D63 A 30°"/>
        <s v="HTA COURBE MM D75 A 30°"/>
        <s v="HTA COURBE MM D90 A 30°"/>
        <s v="HTA UNION 3P. LAITON FIL D16X3/8&quot; MF"/>
        <s v="HTA UNION 3P. LAITON FIL D20X1/2&quot; MF"/>
        <s v="HTA UNION 3P. LAITON FIL D25X3/4&quot; MF"/>
        <s v="HTA UNION 3P. LAITON FIL D32 X1&quot; MF"/>
        <s v="HTA UNION 3P. LAITON FIL D40X1&quot;1/4 MF"/>
        <s v="HTA UNION 3P. LAITON FIL D50X1&quot;1/2 MF"/>
        <s v="HTA UNION 3P. LAITON FIL D63X2&quot; MF"/>
        <s v="HTA UNION 3 PIECES D20X1/2&quot; FM"/>
        <s v="HTA UNION 3 PIECES D25X3/4&quot; FM"/>
        <s v="HTA UNION 3 PIECES D16X1/2&quot; FM"/>
        <s v="HTA UNION 3 PIECES D20X3/4&quot; FM"/>
        <s v="HTA UNION 3 PIECES D 25X1&quot; FM"/>
        <s v="HTA UNION 3P. LAITON TAR D16X3/8&quot; FF"/>
        <s v="UNION 3P. MIXTE HTA/LAITON 20X1/2 F/F"/>
        <s v="HTA UNION 3P. LAITON TAR D25X3/4&quot; FF"/>
        <s v="HTA UNION 3P. LAITON TAR D32X1&quot; FF"/>
        <s v="HTA UNION 3P. LAITON TAR D40X1&quot;1/4 FF"/>
        <s v="HTA UNION 3P. LAITON TAR D50X1&quot;1/2 FF"/>
        <s v="HTA UNION 3P. LAITON TAR D63X2&quot; FF"/>
        <s v="HTA UNION 3 PIECES D16 FF"/>
        <s v="HTA UNION 3 PIECES D20 FF"/>
        <s v="HTA UNION 3 PIECES D25 FF"/>
        <s v="HTA UNION 3 PIECES D32 FF"/>
        <s v="HTA UNION 3 PIECES D40 FF"/>
        <s v="HTA UNION 3 PIECES D50 FF"/>
        <s v="HTA UNION 3 PIECES D63 FF"/>
        <s v="HTA COURBE 90° FF D20"/>
        <s v="HTA COURBE 90° FF D25"/>
        <s v="HTA COURBE 90° FF D32"/>
        <s v="HTA COURBE 90° FF D40"/>
        <s v="HTA COURBE 90° FF D50"/>
        <s v="HTA COURBE 90° FF D63"/>
        <s v="HTA COUDE TAR. LAITON 90° D16X1/2&quot; FF"/>
        <s v="HTA COUDE TAR. LAITON 90° D20X1/2&quot; FF"/>
        <s v="HTA COUDE TAR. LAITON 90° D25X3/4&quot; FF"/>
        <s v="HTA APPLIQUE MUR.TAR.LAIT. D16X1/2&quot;FF"/>
        <s v="HTA APPLIQUE MUR.TAR.LAIT. D20X1/2&quot;FF"/>
        <s v="HTA APPLIQUE MUR.TAR.LAIT. D25X3/4&quot;FF"/>
        <s v="HTA COUDE SIMPLE 90° FF D110"/>
        <s v="HTA COUDE SIMPLE 90° FF D125"/>
        <s v="HTA COUDE SIMPLE 90° FF D16"/>
        <s v="HTA COUDE SIMPLE 90° FF D160"/>
        <s v="HTA COUDE SIMPLE 90° FF D20"/>
        <s v="HTA COUDE SIMPLE 90° FF D200"/>
        <s v="HTA COUDE SIMPLE 90° FF D25"/>
        <s v="HTA COUDE SIMPLE 90° FF D32"/>
        <s v="HTA COUDE SIMPLE 90° FF D40"/>
        <s v="HTA COUDE SIMPLE 90° FF D50"/>
        <s v="HTA COUDE SIMPLE 90° FF D63"/>
        <s v="HTA COUDE SIMPLE 90° FF D75"/>
        <s v="HTA COUDE SIMPLE 90° FF D90"/>
        <s v="HTA COUDE D32 INS. LAIT. 1/2&quot; DOIGT DE GANT"/>
        <s v="HTA COUDE D40 INS. LAIT. 1/2&quot; DOIGT DE GANT"/>
        <s v="HTA COUDE D50 INS. LAIT. 1/2&quot; DOIGT DE GANT"/>
        <s v="HTA COUDE D63 INS. LAIT. 1/2&quot; DOIGT DE GANT"/>
        <s v="HTA COURBE MM D32 A 60°"/>
        <s v="HTA COURBE MM D40 A 60°"/>
        <s v="HTA COURBE MM D50 A 60°"/>
        <s v="HTA COURBE MM D75 A 60°"/>
        <s v="HTA COURBE MM D90 A 60°"/>
        <s v="HTA COUDE SIMPLE 45° FF D110"/>
        <s v="HTA COUDE SIMPLE 45° FF D125"/>
        <s v="HTA COUDE SIMPLE 45° FF D16"/>
        <s v="HTA COUDE SIMPLE 45° FF D160"/>
        <s v="HTA COUDE SIMPLE 45° FF D20"/>
        <s v="HTA COUDE SIMPLE 45° FF D200"/>
        <s v="HTA COUDE SIMPLE 45° FF D25"/>
        <s v="HTA COUDE SIMPLE 45° FF D32"/>
        <s v="HTA COUDE SIMPLE 45° FF D40"/>
        <s v="HTA COUDE SIMPLE 45° FF D50"/>
        <s v="HTA COUDE SIMPLE 45° FF D63"/>
        <s v="HTA COUDE SIMPLE 45° FF D75"/>
        <s v="HTA COUDE SIMPLE 45° FF D90"/>
        <s v="HTA BOUCHON F D110"/>
        <s v="HTA BOUCHON D125"/>
        <s v="HTA BOUCHON F D16"/>
        <s v="HTA BOUCHON F D160"/>
        <s v="HTA BOUCHON F D20"/>
        <s v="HTA BOUCHON F D25"/>
        <s v="HTA BOUCHON F D32"/>
        <s v="HTA BOUCHON F D40"/>
        <s v="HTA BOUCHON F D50"/>
        <s v="HTA BOUCHON F D63"/>
        <s v="HTA BOUCHON F D75"/>
        <s v="HTA BOUCHON F D90"/>
        <s v="HTA CLAPET ANTI-RETOUR FF DN15X20"/>
        <s v="HTA CLAPET ANTI-RETOUR FF DN20X25"/>
        <s v="HTA CLAPET ANTI-RETOUR FF DN25X32"/>
        <s v="HTA CLAPET ANTI-RETOUR FF DN32X40"/>
        <s v="HTA CLAPET ANTI-RETOUR ENTR.BRIDE D50"/>
        <s v="HTA CLAPET ANTI-RETOUR ENTR.BRIDE D63"/>
        <s v="HTA COMPENSATEUR DE DILATATION CPVC D32"/>
        <s v="HTA COMPENSATEUR DE DILATATION CPVC D40"/>
        <s v="HTA COMPENSATEUR DE DILATATION CPVC D50"/>
        <s v="HTA COMPENSATEUR DE DILATATION CPVC D63"/>
        <s v="HTA COLLET STRIE D110 F"/>
        <s v="HTA COLLETR STRIE F D125 A DENAPPER"/>
        <s v="HTA COLLET STRIE D160 NAP"/>
        <s v="HTA COLLET  D200 F A DENAPPER"/>
        <s v="HTA COLLET STRIE D25 F"/>
        <s v="HTA COLLET STRIE D32 F"/>
        <s v="HTA COLLET STRIE D40 F"/>
        <s v="HTA COLLET STRIE D50 F"/>
        <s v="HTA COLLET STRIE D63 F"/>
        <s v="HTA COLLET STRIE D75 F"/>
        <s v="HTA COLLET STRIE D90 F"/>
        <s v="HTA DOUILLE CANNELEE D16 MF"/>
        <s v="HTA DOUILLE CANNELEE D20 MF"/>
        <s v="HTA DOUILLE CANNELEE D25 MF"/>
        <s v="HTA DOUILLE CANNELEE D32 MF"/>
        <s v="HTA DOUILLE CANNELEE D40 MF"/>
        <s v="HTA DOUILLE CANNELEE D50 MF"/>
        <s v="HTA DOUILLE RACCORDEMENT D16X1/2&quot; MF"/>
        <s v="HTA DOUILLE RACCORDEMENT D20X3/4&quot; MF"/>
        <s v="HTA DOUILLE RACCORDEMENT D25X1&quot; MF"/>
        <s v="HTA DOUILLE RACCORDEMENT D32X1&quot;1/4 MF"/>
        <s v="HTA DOUILLE RACCORDEMENT D40X1&quot;1/2 MF"/>
        <s v="HTA DOUILLE RACCORDEMENT D50X2&quot; M"/>
        <s v="HTA-E COURBES D110 ANGLE 30°"/>
        <s v="HTA-E COURBES D110 ANGLE 20°"/>
        <s v="HTA-E COURBES D110 ANGLE 15°"/>
        <s v="HTA EMBOUT FIL A D20X1/2&quot; FM"/>
        <s v="EMBOUT FIL. A HEA 20-1/2&quot; S/RENFORTS"/>
        <s v="HTA EMBOUT FIL A D25X3/4&quot; FM"/>
        <s v="EMBOUT FIL. A HEA 25-3/4&quot; S/RENFORTS"/>
        <s v="HTA EMBOUT FIL A D32X1&quot; FM"/>
        <s v="HTA EMBOUT FIL A D40X1&quot;1/4 FM"/>
        <s v="EMBOUT FIL.A HEA40-1&quot;1/4 S/RENFORT"/>
        <s v="HTA EMBOUT FIL A D50X1&quot;1/2 FM"/>
        <s v="EMBOUT FIL.A HEA50-1&quot;1/2 S/RENFORT"/>
        <s v="HTA EMBOUT FIL A D63X2&quot; FM"/>
        <s v="EMBOUT FIL.A HEA63-2&quot; S/RENFORT"/>
        <s v="HTA EMBOUT FIL LAITON D16/20X3/8&quot; FM"/>
        <s v="HTA EMBOUT FIL LAITON D20/25X1/2&quot;FM"/>
        <s v="HTA EMBOUT FIL LAITON D25/32X3/4&quot; FM"/>
        <s v="HTA EMBOUT FIL LAITON D32/40X1&quot; FM"/>
        <s v="HTA EMBOUT FIL LAITON D40/50X1&quot;1/4 FM"/>
        <s v="HTA EMBOUT FIL LAITON 50/63X1&quot;1/2 FM"/>
        <s v="HTA EMBOUT FIL LAITON 63/75X2&quot; MF"/>
        <s v="HTA EMBOUT FILETE LAITON 75/90X2&quot;1/2"/>
        <s v="HTA EMBOUT FILETE LAITON 90/110X3&quot;"/>
        <s v="HTA EMBOUT FIL INOX D20/25X1/2&quot;FM"/>
        <s v="HTA EMBOUT FIL INOX D25/32X3/4&quot; FM"/>
        <s v="HTA EMBOUT FIL INOX D32/40X1&quot; FM"/>
        <s v="HTA EMBOUT FIL B D16X1/2&quot; FM"/>
        <s v="HTA EMBOUT FIL B D25X1&quot; FM"/>
        <s v="HTA EMBOUT FIL B D32X1&quot;1/4 FM"/>
        <s v="EMBOUT FILETE  B  HTA 40X1&quot;1/2 F/M"/>
        <s v="HTA EMBOUT FIL B D50X2&quot; FM"/>
        <s v="HTA EMBOUT FIL LAITON D16/20X1/2&quot; FM"/>
        <s v="HTA EMBOUT FIL LAITON D20/25X3/4&quot; FM"/>
        <s v="HTA EMBOUT FIL LAITON D25/32X1&quot; FM"/>
        <s v="HTA EMBOUT FIL LAITON D32/40X1&quot;1/4 FM"/>
        <s v="HTA EMBOUT FIL LAITON D40/50X1&quot;1/2 FM"/>
        <s v="HTA EMBOUT FIL LAITON D50/63X2&quot; FM"/>
        <s v="HTA-E COUDE EVACUATION 45° MF D110"/>
        <s v="HTA-E COUDE EVACUATION 45° FF D110"/>
        <s v="HTA-E COUDE EVACUATION 45° MF D125"/>
        <s v="HTA-E COUDE EVACUATION 45° FF D125"/>
        <s v="HTA-E COUDE EVACUATION 45° MF D160"/>
        <s v="HTA-E COUDE EVACUATION 45° FF D160"/>
        <s v="HTA-E COUDE EVACUATION 45° FF D200"/>
        <s v="HTA-E COUDE EVACUATION 87°30 FF D110"/>
        <s v="HTA-E COUDE EVACUATION 87°30 FF D125"/>
        <s v="HTA-E COUDE EVACUATION 87°30 FF D160"/>
        <s v="HTA-E COUDE EVACUATION 67°30 FF D110"/>
        <s v="HTA-E CULOTTE RED EVACUATION 45° D110/50 FF"/>
        <s v="HTA-E CULOTTE RED EVACUATION 45° D110/75 FF"/>
        <s v="HTA-E CULOTTE RED EVACUATION 45° D125/110 FF"/>
        <s v="HTA-E CULOTTE RED EVACUATION 45° D125/50 FF"/>
        <s v="HTA-E CULOTTE RED EVACUATION 45° D125/75 FF"/>
        <s v="HTA-E CULOTTE RED EVACUATION 45° D160/110 FF"/>
        <s v="HTA-E CULOTTE RED EVACUATION 45° D160/125 FF"/>
        <s v="HTA-E CULOTTE RED EVACUATION 45° D75/50 FF"/>
        <s v="HTA-E CULOTTE EVACUATION 45° FF D110"/>
        <s v="HTA-E CULOTTE EVACUATION 45° FF D125"/>
        <s v="HTA-E CULOTTE EVACUATION 45° FF D160"/>
        <s v="HTA-E CULOTTE EVACUATION 45° FF D200"/>
        <s v="HTA-E CULOTTE EVACUATION 45° FF D75"/>
        <s v="HTA-E CULOTTE EVACUATION 45° FF D90"/>
        <s v="HTA-E MANCHON EVACUATION FF D110"/>
        <s v="HTA-E MANCHON EVACUATION FF D125"/>
        <s v="HTA-E MANCHON DE REPARATION D110"/>
        <s v="HTA-E REDUCTION EXCENTREE 110/40"/>
        <s v="HTA-E REDUCTION EXCENTREE 110/50"/>
        <s v="HTA-E REDUCTION EXCENTREE 125/110"/>
        <s v="HTA-E RACCORD SOUPLE EVACUATION D110"/>
        <s v="HTA-E RACCORD SOUPLE EVACUATION D160"/>
        <s v="HTA-E RACCORD POUR SIPHON INOX D110/100"/>
        <s v="HTA-E RACCORD POUR SIPHON INOX D110/110"/>
        <s v="HTA-E RACCORD POUR SIPHON INOX D125/125"/>
        <s v="HTA-E RACCORD POUR SIPHON INOX D40/40"/>
        <s v="HTA-E RACCORD POUR SIPHON INOX D50/50"/>
        <s v="RACCORD POUR SIPHON INOX D63/63"/>
        <s v="HTA-E RACCORD POUR SIPHON INOX D75/75"/>
        <s v="HTA-E RACCORD POUR SIPHON INOX D90/80"/>
        <s v="HTA-E SIPHON DE PARCOURS D110"/>
        <s v="HTA-E SIPHON DE PARCOURS VISITABLE D11075"/>
        <s v="HTA-E TULIPE POUR SIPHON INOX D110/100"/>
        <s v="HTA-E CULOTTE A 45° D110 A TAMPON VISITABLE"/>
        <s v="HTA-E CULOTTE A 45° D125 A TAMPON VISITABLE"/>
        <s v="HTA-E CULOTTE A 45° D160 A TAMPON VISITABLE"/>
        <s v="HTA-E TAMPON DE VISITE EVACUATION D110"/>
        <s v="HTA-E TAMPON EVACUATION D125"/>
        <s v="HTA-E TAMPON DE VISITE EVACUATION D160"/>
        <s v="HTA-E TAMPON DE VISITE EVACUATION D75"/>
        <s v="HTA-E TAMPON EVACUATION D90"/>
        <s v="HTA-E MANCHON DE DILATATION MF D110"/>
        <s v="HTA-E MANCHON DE DILATATION MF D125"/>
        <s v="HTA-E MANCHON DE DILATATION MF D160"/>
        <s v="HTA KIT MONTAGE COMPENSATEUR D110"/>
        <s v="HTA KIT MONTAGE COMPENSATEUR D125"/>
        <s v="HTA KIT MONTAGE COMPENSATEUR D160"/>
        <s v="HTA KIT MONTAGE COMPENSATEUR D40"/>
        <s v="HTA KIT MONTAGE COMPENSATEUR D50"/>
        <s v="HTA KIT MONTAGE COMPENSATEUR D63"/>
        <s v="HTA KIT MONTAGE COMPENSATEUR D75"/>
        <s v="HTA KIT MONTAGE COMPENSATEUR D90"/>
        <s v="HTA MANCHON FF D110"/>
        <s v="HTA MANCHON FF D125"/>
        <s v="HTA MANCHON FF D16"/>
        <s v="HTA MANCHON FF D160"/>
        <s v="HTA MANCHON FF D20"/>
        <s v="HTA MANCHON FF D200"/>
        <s v="HTA MANCHON FF D25"/>
        <s v="HTA MANCHON FF D32"/>
        <s v="HTA MANCHON FF D40"/>
        <s v="HTA MANCHON FF D50"/>
        <s v="HTA MANCHON FF D63"/>
        <s v="HTA MANCHON FF D75"/>
        <s v="HTA MANCHON FF D90"/>
        <s v="HTA MANCHON D16  CPVC-LAIT. POUR THERMOCOUPLE"/>
        <s v="HTA MANCHON D20  CPVC-LAIT. POUR THERMOCOUPLE"/>
        <s v="HTA MANCHON D25  CPVC-LAIT. POUR THERMOCOUPLE"/>
        <s v="HTA MANCHON D32  CPVC-LAIT. POUR THERMOCOUPLE"/>
        <s v="HTA MANCHON POUR INSTRUMENTATION D110X1/2&quot;"/>
        <s v="HTA MANCHON POUR INSTRUMENTATION D110X3/4&quot;"/>
        <s v="HTA MANCHON MIXTE TAR. D20X1/2&quot; FM"/>
        <s v="HTA MANCHON MIXTE TAR. D25X3/4&quot; FM"/>
        <s v="HTA MANCHON MIXTE TAR. D32X1&quot; FM"/>
        <s v="HTA MANCHON MIXTE TAR. 40X1&quot; FM"/>
        <s v="HTA MANCHON MIXTE TAR. D50X1/2&quot; FM"/>
        <s v="HTA MANCHON MIXTE TAR. D63X2&quot; FM"/>
        <s v="HTA MANCHON TAR LAITON 16/20X3/8&quot; FM"/>
        <s v="HTA MANCHON TAR LAITON 20/25X1/2&quot; FM"/>
        <s v="HTA MANCHON TAR. LAITON D25/32X3/4&quot;FM"/>
        <s v="HTA MANCHON TAR. LAITON D32/40X1&quot; FM"/>
        <s v="HTA MANCHON TAR LAITON 40/50X1&quot;1/4 MF"/>
        <s v="HTA MANCHON TAR LAITON 50/63X1&quot;1/2 FM"/>
        <s v="HTA MANCHON TAR LAITON 63/75X2&quot; FM"/>
        <s v="HTA MANCHON TARAUDE LAITON 75/90X2&quot;1/2"/>
        <s v="HTA MANCHON TARAUDE LAITON 90/110X3&quot;"/>
        <s v="HTA MANCHON TAR. INOX D20/25X1/2&quot;FM"/>
        <s v="HTA MANCHON TAR. INOX D25/32X3/4&quot;FM"/>
        <s v="HTA MANCHON TAR. INOX D32/40X1&quot; FM"/>
        <s v="RAC  UNION  P FOL PVCC 32"/>
        <s v="RAC  UNION  P FOL PVCC 40"/>
        <s v="RAC  UNION  P FOL PVCC 50"/>
        <s v="RAC  UNION  P FOL PVCC 63"/>
        <s v="HTA REDUCTION DOUBLE D110X50 MF A DENAPPER"/>
        <s v="HTA REDUCTION DOUBLE D110X63 MF A DENAPPER"/>
        <s v="HTA REDUCTION DOUBLE D110X75 MF A DENAPPER"/>
        <s v="HTA REDUCTION DOUBLE MF D125X90 A DENAPPER"/>
        <s v="REDUCTION DOUBLE HTA DIAM 160X110 M/F"/>
        <s v="HTA REDUCTION DOUBLE MF D160X125 A DENAPPER"/>
        <s v="HTA REDUCTION DOUBLE D160X75 MF A DENAPPER"/>
        <s v="HTA REDUCTION DOUBLE D160X90 MF A DENAPPER"/>
        <s v="HTA REDUCTION DOUBLE D25X16 MF"/>
        <s v="HTA REDUCTION DOUBLE D32X16 MF"/>
        <s v="HTA REDUCTION DOUBLE D32/20 MF"/>
        <s v="HTA REDUCTION DOUBLE D40X16 MF"/>
        <s v="HTA REDUCTION DOUBLE D40X20 MF"/>
        <s v="HTA REDUCTION DOUBLE D40X25 MF"/>
        <s v="HTA REDUCTION DOUBLE D50X20 MF"/>
        <s v="HTA REDUCTION DOUBLE D50X25 MF"/>
        <s v="HTA REDUCTION DOUBLE D50X32 MF"/>
        <s v="HTA REDUCTION DOUBLE D63X20 MF"/>
        <s v="HTA REDUCTION DOUBLE D63X25 MF"/>
        <s v="HTA REDUCTION DOUBLE D63X32 MF"/>
        <s v="HTA REDUCTION DOUBLE D63X40 MF"/>
        <s v="HTA REDUCTION DOUBLE D75X20 MF"/>
        <s v="HTA REDUCTION DOUBLE D75X25 MF"/>
        <s v="HTA REDUCTION DOUBLE D75X32 MF"/>
        <s v="HTA REDUCTION DOUBLE D75X40 MF"/>
        <s v="HTA REDUCTION DOUBLE D75X50 MF"/>
        <s v="HTA REDUCTION DOUBLE D90X25 MF"/>
        <s v="HTA REDUCTION DOUBLE D90X32 MF"/>
        <s v="HTA REDUCTION DOUBLE D90X40 MF"/>
        <s v="HTA REDUCTION DOUBLE D90X50 MF"/>
        <s v="REDUCTION DOUBLE HTA DIAM 90X63 M/F"/>
        <s v="HTA REDUCTION CONCENTRIQUE M/F D125X63"/>
        <s v="HTA REDUCTION CONCENTRIQUE M/F D125X75"/>
        <s v="HTA REDUCTION CONCENTRIQUE M/F D160X110"/>
        <s v="HTA REDUCTION CONCENTRIQUE M/F D160X125"/>
        <s v="HTA REDUCTION CONCENTRIQUE M/F D90X25"/>
        <s v="HTA REDUCTION CONCENTRIQUE M/F D90X32"/>
        <s v="HTA RACCORD MECANIQUE D40"/>
        <s v="HTA RACCORD MECANIQUE D50"/>
        <s v="HTA RACCORD MECANIQUE D63"/>
        <s v="HTA RACCORD MECANIQUE D75"/>
        <s v="HTA RACCORD MECANIQUE D90"/>
        <s v="HTA RACCORDEMENT MECANIQUE LAITON D16 FF"/>
        <s v="HTA RACCORDEMENT MECANIQUE LAITON D20 FF"/>
        <s v="HTA RACCORDEMENT MECANIQUE LAITON D25 FF"/>
        <s v="HTA RACCORDEMENT MECANIQUE LAITON D32 FF"/>
        <s v="HTA RACCORDEMENT MECANIQUE LAITON D40 FF"/>
        <s v="HTA RACCORDEMENT MECANIQUE LAITON D50 FF"/>
        <s v="HTA RACCORDEMENT MECANIQUE LAITON D63 FF"/>
        <s v="HTA REDUCTION SIMPLE D110X90 MF"/>
        <s v="HTA REDUCTION SIMPLE MF D125X110 A DENAPPER"/>
        <s v="HTA REDUCTION SIMPLE D20X16 MF"/>
        <s v="HTA REDUCTION SIMPLE D200X160 MF"/>
        <s v="HTA REDUCTION SIMPLE D25X20 MF"/>
        <s v="HTA REDUCTION SIMPLE D32X25 MF"/>
        <s v="HTA REDUCTION SIMPLE D40X32 MF"/>
        <s v="HTA REDUCTION SIMPLE D50X40 MF"/>
        <s v="HTA REDUCTION SIMPLE D63X50 MF"/>
        <s v="HTA REDUCTION SIMPLE D75X63 MF"/>
        <s v="HTA REDUCTION SIMPLE D90X75 MF"/>
        <s v="HTA TÉ SIMPLE 90° FF D110"/>
        <s v="HTA TE SIMPLE 90° FF D125"/>
        <s v="HTA TÉ SIMPLE 90° FF D16"/>
        <s v="HTA TÉ SIMPLE 90° FF D160"/>
        <s v="HTA TÉ SIMPLE 90° FF D20"/>
        <s v="HTA TE SIMPLE 90° FF D200"/>
        <s v="HTA TÉ SIMPLE 90° FF D25"/>
        <s v="HTA TÉ SIMPLE 90° FF D32"/>
        <s v="HTA TÉ SIMPLE 90° FF D40"/>
        <s v="HTA TÉ SIMPLE 90° FF D50"/>
        <s v="HTA TÉ SIMPLE 90° FF D63"/>
        <s v="HTA TÉ SIMPLE 90° FF D75"/>
        <s v="HTA TÉ SIMPLE 90° FF D90"/>
        <s v="HTA TÉ TAR. 90° D16X1/2&quot; FF"/>
        <s v="HTA TÉ TAR. 90° D20X1/2&quot; FF"/>
        <s v="HTA TÉ TAR. 90° D25X3/4&quot; FF"/>
        <s v="HTA TÉ REDUIT TAR. 90° D40X3/4&quot; FF"/>
        <s v="HTA TÉ REUIT TAR. 90° D50X3/4&quot; FF"/>
        <s v="HTA TÉ REDUIT TAR. 90° D63X3/4&quot; FF"/>
        <s v="HTA TE TARAUDE 25X1/2&quot;"/>
        <s v="HTA TE TARAUDE 32X1/2&quot;"/>
        <s v="HTA TE TARAUDE 32X3/4&quot;"/>
        <s v="HTA TE TARAUDE 40X1/2&quot;"/>
        <s v="HTA TE TARAUDE 40X3/4&quot;"/>
        <s v="HTA TE TARAUDE 50X1/2&quot;"/>
        <s v="HTA TE TARAUDE 50X3/4&quot;"/>
        <s v="HTA TE TARAUDE 63X1/2&quot;"/>
        <s v="HTA TE TARAUDE 63X3/4&quot;"/>
        <s v="HTA TE POUR INSTRUMENTATION D125x1/2&quot; TARAUDE"/>
        <s v="HTA TE POUR INSTRUMENTATION D160x1/2&quot; TARAUDE"/>
        <s v="HTA TE POUR INSTRUMENTATION D75x1/2&quot; TARAUDE"/>
        <s v="HTA TE POUR INSTRUMENTATION D90x1/2&quot; TARAUDE"/>
        <s v="HTA TÉ REDUIT 90° FF D110X40"/>
        <s v="HTA TÉ REDUIT 90° FF D110X50"/>
        <s v="HTA TÉ REDUIT 90° FF D110X63"/>
        <s v="HTA TÉ REDUIT 90° FF D110X75"/>
        <s v="HTA TÉ REDUIT 90° FF D110X90"/>
        <s v="HTA TÉ REDUIT 90° FF D20/16"/>
        <s v="HTA TÉ REDUIT 90° FF D25/16"/>
        <s v="HTA TÉ REDUIT 90° FF D25X20"/>
        <s v="HTA TÉ REDUIT 90° FF D32X16"/>
        <s v="HTA TÉ REDUIT 90° FF D32X20"/>
        <s v="HTA TÉ REDUIT 90° FF D32X25"/>
        <s v="HTA TÉ REDUIT 90° FF D40X20"/>
        <s v="HTA TÉ REDUIT 90° FF D40X25"/>
        <s v="HTA TÉ REDUIT 90° FF D40X32"/>
        <s v="HTA TÉ REDUIT 90° FF D50X20"/>
        <s v="HTA TÉ REDUIT 90° FF D50X25"/>
        <s v="HTA TÉ REDUIT 90° FF D50X32"/>
        <s v="HTA TÉ REDUIT 90° FF D50X40"/>
        <s v="HTA TÉ REDUIT 90° FF D63X20"/>
        <s v="HTA TÉ REDUIT 90° FF D63X25"/>
        <s v="HTA TÉ REDUIT 90° FF D63X32"/>
        <s v="HTA TÉ REDUIT 90° FF D63X40"/>
        <s v="HTA TÉ REDUIT 90° FF D63X50"/>
        <s v="HTA TÉ REDUIT 90° FF D75X20"/>
        <s v="HTA TÉ REDUIT 90° FF D75X25"/>
        <s v="HTA TÉ REDUIT 90° FF D75X32   F"/>
        <s v="HTA TÉ REDUIT 90° FF D75X40"/>
        <s v="HTA TÉ REDUIT 90° FF D75X50"/>
        <s v="HTA TÉ REDUIT 90° FF D75X63"/>
        <s v="HTA TÉ REDUIT 90° FF D90X32"/>
        <s v="HTA TÉ REDUIT 90° FF D90X40"/>
        <s v="HTA TÉ REDUIT 90° FF D90X50"/>
        <s v="HTA TÉ REDUIT 90) FF D90X63"/>
        <s v="HTA TÉ REDUIT 90° FF D90X75"/>
        <s v="RACCORD UNION  HUM 20"/>
        <s v="RACCORD UNION  HUM 25"/>
        <s v="RACCORD UNION  HUM 32"/>
        <s v="RACCORD UNION  HUM 40"/>
        <s v="HTA TÉ SIMPLE 45° FF D40"/>
        <s v="HTA TÉ SIMPLE 45° FF D50"/>
        <s v="HTA TÉ SIMPLE 45° FF D63"/>
        <s v="HTA KIT POUR CONTROLE TEMP. SUR H4MI3212"/>
        <s v="HTA KIT POUR CONTROLE TEMP. SUR H4MI4012"/>
        <s v="HTA KIT POUR CONTROLE TEMP. SUR H4MI5012"/>
        <s v="HTA KIT POUR CONTROLE TEMP. SUR H4MI6312"/>
        <s v="CPVC COMPENSATEUR POUR TUBE D32"/>
        <s v="HTA COMPENSATEUR POUR TUBE D50"/>
        <s v="HTA KIT POUR CONTROLE TEMP. SUR HMI16"/>
        <s v="HTA KIT POUR CONTROLE TEMP. SUR HMI20"/>
        <s v="HTA KIT POUR CONTROLE TEMP. SUR HMI25"/>
        <s v="HTA KIT POUR CONTROLE TEMP. SUR HMI32"/>
        <s v="HTA KIT POUR CONTROLE TEMP. SUR HMIL11012"/>
        <s v="HTA KIT POUR CONTROLE TEMP. SUR HTGRL2512"/>
        <s v="HTA KIT POUR CONTROLE TEMP. SUR HTGRL3212"/>
        <s v="HTA KIT POUR CONTROLE TEMP. SUR HTGRL4012"/>
        <s v="HTA KIT POUR CONTROLE TEMP. SUR HTGRL5012"/>
        <s v="HTA KIT POUR CONTROLE TEMP. SUR HTGRL6312"/>
        <s v="HTA KIT POUR CONTROLE TEMP. SUR HTIL12512"/>
        <s v="HTA KIT POUR CONTROLE TEMP. SUR HTIL16012"/>
        <s v="HTA KIT POUR CONTROLE TEMP. SUR HTIL7512"/>
        <s v="HTA KIT POUR CONTROLE TEMP. SUR HTIL9012"/>
        <s v="HTA POIGNEE VANNE ROUGE D20"/>
        <s v="HTA POIGNEE VANNE ROUGE D25"/>
        <s v="HTA POIGNEE VANNE ROUGE D32"/>
        <s v="HTA POIGNEE VANNE ROUGE D50"/>
        <s v="HTA POIGNEE VANNE ROUGE D63"/>
        <s v="HTA POIGNEE VANNE BLEU D32"/>
        <s v="RAC HTA        INJ"/>
        <s v="RAC HTA        FAC"/>
        <s v="ACCES HTA      NEG"/>
        <s v="TUBES HTA MAR. NEG"/>
        <s v="ROBINETS HTA   INJ"/>
        <s v="ROBINETS HTA M NEG"/>
        <s v="TUBES HTA-F NEG"/>
        <s v="RAC HTA-E INJ"/>
        <s v="RAC HTA-E FAC"/>
        <s v="TUBES HTA-E NEG"/>
        <s v="RAC HTA-E NEG"/>
        <s v="SONDE DE CONTACT POUR HMI16-32"/>
        <s v="SP4000"/>
        <s v="SP4001"/>
        <s v="SP4012"/>
        <s v="SP4040"/>
        <s v="SP4041"/>
        <s v="HTA TUBE CPVC PN16 D25X1,9 3ML"/>
        <s v="HTA TUBE CPVC PN16 D32X2.4 3ML"/>
        <s v="HTA TUBE CPVC PN16 D40X3.0 3ML"/>
        <s v="HTA TUBE CPVC PN16 D50X3.7 3ML"/>
        <s v="HTA TUBE CPVC PN25 D63X7.1 4ML"/>
        <s v="HTA-E TUBE EVACUATION D110 4ML"/>
        <s v="HTA-E MAMELON EVACUATION D110 1ML"/>
        <s v="HTA-E TUBE EVACUATION D125 4ML"/>
        <s v="HTA-E TUBE EVACUATION D160 4ML"/>
        <s v="HTA-E TUBE EVACUATION D200 4ML"/>
        <s v="HTA TUBE CPVC PN16 D110X8,1 4ML"/>
        <s v="HTA TUBE CPVC PN16 D125X9,2 4ML"/>
        <s v="HTA TUBE CPVC PN16 D160X11.8 4ML"/>
        <s v="HTA TUBE CPVC PN25 D16 X 1.8 3ML"/>
        <s v="HTA TUBE CPVC PN25 D20X2.3 3ML"/>
        <s v="HTA TUBE CPVC PN25 D25X2.8 3ML"/>
        <s v="HTA TUBE CPVC PN25 D32X3.6 3ML"/>
        <s v="HTA TUBE CPVC PN25 D40X4.5 3ML"/>
        <s v="HTA TUBE CPVC PN25 D50X5.6 3ML"/>
        <s v="HTA TUBE CPVC PN16 D63X4.7 4ML"/>
        <s v="HTA TUBE CPVC PN16 D75X5.5 4ML"/>
        <s v="HTA TUBE CPVC PN16 D90X6.6 4ML"/>
        <s v="HTAF TUBE D110 4ML"/>
        <s v="HTAF TUBE D125 4ML"/>
        <s v="HTAF TUBE D16 3ML"/>
        <s v="HTAF TUBE D160 4ML"/>
        <s v="HTAF TUBE D20 3ML"/>
        <s v="HTAF TUBE D25 3ML"/>
        <s v="HTAF TUBE D32 3ML"/>
        <s v="HTAF TUBE D40 3ML"/>
        <s v="HTAF TUBE D50 3ML"/>
        <s v="HTAF TUBE D63 4ML"/>
        <s v="HTAF TUBE D75 4ML"/>
        <s v="HTAF TUBE D90 4ML"/>
        <s v="EMB. A COLLER HTA VANNE BRIDES DIA 75 NAPPE"/>
        <s v="EMB. A COLLER HTA VANNE BRIDES DIA 90 NAPPE"/>
        <s v="HTA VANNE BILLE AC D16 DN10 FF"/>
        <s v="HTA VANNE BILLE AC D20 DN15 FF"/>
        <s v="HTA VANNE BILLE AC D25 DN20 FF"/>
        <s v="HTA VANNE BILLE AC D32 DN25 FF"/>
        <s v="HTA VANNE BILLE AC D40 DN32 FF"/>
        <s v="HTA VANNE BILLE AC D50 DN40 FF"/>
        <s v="HTA VANNE BILLE AC D63 DN50 FF"/>
        <s v="HTA VANNE BILLE AC D110 DN100 FF"/>
        <s v="HTA VANNE BILLE AC D75 DN65 FF"/>
        <s v="HTA VANNE BILLE AC D90 DN80 FF"/>
      </sharedItems>
    </cacheField>
    <cacheField name="[Article].[Référence Base Com].[Référence Base Com].[Technique Fabrication_]" caption="Technique Fabrication_" propertyName="Technique Fabrication_" numFmtId="0" hierarchy="27" level="1" memberPropertyField="1">
      <sharedItems count="4">
        <s v="OTH"/>
        <s v="INJECT"/>
        <s v="FABASS"/>
        <s v=""/>
      </sharedItems>
    </cacheField>
    <cacheField name="[Measures].[Coût revient société]" caption="Coût revient société" numFmtId="0" hierarchy="275" level="32767"/>
    <cacheField name="[Measures].[Quantité Vendue Vrac]" caption="Equivalent Quantité Vrac" numFmtId="0" hierarchy="120" level="32767"/>
  </cacheFields>
  <cacheHierarchies count="543">
    <cacheHierarchy uniqueName="[Article].[_Article dans hiérarchie produits]" caption="_Article dans hiérarchie produits" defaultMemberUniqueName="[Article].[_Article dans hiérarchie produits].[Tous]" allUniqueName="[Article].[_Article dans hiérarchie produits].[Tous]" dimensionUniqueName="[Article]" displayFolder="" count="0" unbalanced="0"/>
    <cacheHierarchy uniqueName="[Article].[_Article dans hiérarchie produits Contrat]" caption="_Article dans hiérarchie produits Contrat" defaultMemberUniqueName="[Article].[_Article dans hiérarchie produits Contrat].[Tous]" allUniqueName="[Article].[_Article dans hiérarchie produits Contrat].[Tous]" dimensionUniqueName="[Article]" displayFolder="" count="0" unbalanced="0"/>
    <cacheHierarchy uniqueName="[Article].[ABC Marge]" caption="ABC Marge" attribute="1" defaultMemberUniqueName="[Article].[ABC Marge].[Tous]" allUniqueName="[Article].[ABC Marge].[Tous]" dimensionUniqueName="[Article]" displayFolder="Classification ABC" count="0" unbalanced="0"/>
    <cacheHierarchy uniqueName="[Article].[ABC Portfolio]" caption="ABC Portfolio" attribute="1" defaultMemberUniqueName="[Article].[ABC Portfolio].[Tous]" allUniqueName="[Article].[ABC Portfolio].[Tous]" dimensionUniqueName="[Article]" displayFolder="Classification ABC" count="0" unbalanced="0"/>
    <cacheHierarchy uniqueName="[Article].[ABC Produit]" caption="ABC Produit" attribute="1" defaultMemberUniqueName="[Article].[ABC Produit].[Tous]" allUniqueName="[Article].[ABC Produit].[Tous]" dimensionUniqueName="[Article]" displayFolder="Classification ABC" count="0" unbalanced="0"/>
    <cacheHierarchy uniqueName="[Article].[ABC Valeur]" caption="ABC Valeur" attribute="1" defaultMemberUniqueName="[Article].[ABC Valeur].[Tous]" allUniqueName="[Article].[ABC Valeur].[Tous]" dimensionUniqueName="[Article]" displayFolder="Classification ABC" count="0" unbalanced="0"/>
    <cacheHierarchy uniqueName="[Article].[Angle]" caption="Angle" attribute="1" defaultMemberUniqueName="[Article].[Angle].[Tous]" allUniqueName="[Article].[Angle].[Tous]" dimensionUniqueName="[Article]" displayFolder="\" count="0" unbalanced="0"/>
    <cacheHierarchy uniqueName="[Article].[Article A Suivre]" caption="Article A Suivre" attribute="1" defaultMemberUniqueName="[Article].[Article A Suivre].[Tous]" allUniqueName="[Article].[Article A Suivre].[Tous]" dimensionUniqueName="[Article]" displayFolder="\" count="0" unbalanced="0"/>
    <cacheHierarchy uniqueName="[Article].[Catégorie]" caption="Catégorie" attribute="1" defaultMemberUniqueName="[Article].[Catégorie].[Tous]" allUniqueName="[Article].[Catégorie].[Tous]" dimensionUniqueName="[Article]" displayFolder="\" count="0" unbalanced="0"/>
    <cacheHierarchy uniqueName="[Article].[Code Article]" caption="Code Article" attribute="1" defaultMemberUniqueName="[Article].[Code Article].[Tous]" allUniqueName="[Article].[Code Article].[Tous]" dimensionUniqueName="[Article]" displayFolder="\" count="0" unbalanced="0"/>
    <cacheHierarchy uniqueName="[Article].[Code Fabrication]" caption="Code Fabrication" attribute="1" defaultMemberUniqueName="[Article].[Code Fabrication].[Tous]" allUniqueName="[Article].[Code Fabrication].[Tous]" dimensionUniqueName="[Article]" displayFolder="\" count="0" unbalanced="0"/>
    <cacheHierarchy uniqueName="[Article].[Code Symbolisation]" caption="Code Symbolisation" attribute="1" defaultMemberUniqueName="[Article].[Code Symbolisation].[Tous]" allUniqueName="[Article].[Code Symbolisation].[Tous]" dimensionUniqueName="[Article]" displayFolder="\" count="0" unbalanced="0"/>
    <cacheHierarchy uniqueName="[Article].[Couleur]" caption="Couleur" attribute="1" defaultMemberUniqueName="[Article].[Couleur].[Tous]" allUniqueName="[Article].[Couleur].[Tous]" dimensionUniqueName="[Article]" displayFolder="\" count="0" unbalanced="0"/>
    <cacheHierarchy uniqueName="[Article].[Diamètre]" caption="Diamètre" attribute="1" defaultMemberUniqueName="[Article].[Diamètre].[Tous]" allUniqueName="[Article].[Diamètre].[Tous]" dimensionUniqueName="[Article]" displayFolder="\" count="0" unbalanced="0"/>
    <cacheHierarchy uniqueName="[Article].[Famille Application]" caption="Famille Application" attribute="1" defaultMemberUniqueName="[Article].[Famille Application].[Tous]" allUniqueName="[Article].[Famille Application].[Tous]" dimensionUniqueName="[Article]" displayFolder="\BI Aliaxis" count="0" unbalanced="0"/>
    <cacheHierarchy uniqueName="[Article].[Famille Commerciale]" caption="Famille Commerciale" attribute="1" defaultMemberUniqueName="[Article].[Famille Commerciale].[Tous]" allUniqueName="[Article].[Famille Commerciale].[Tous]" dimensionUniqueName="[Article]" displayFolder="\" count="0" unbalanced="0"/>
    <cacheHierarchy uniqueName="[Article].[Famille Extrusion]" caption="Famille Extrusion" attribute="1" defaultMemberUniqueName="[Article].[Famille Extrusion].[Tous]" allUniqueName="[Article].[Famille Extrusion].[Tous]" dimensionUniqueName="[Article]" displayFolder="\" count="0" unbalanced="0"/>
    <cacheHierarchy uniqueName="[Article].[Fournisseur Négoce]" caption="Fournisseur Négoce" attribute="1" defaultMemberUniqueName="[Article].[Fournisseur Négoce].[Tous]" allUniqueName="[Article].[Fournisseur Négoce].[Tous]" dimensionUniqueName="[Article]" displayFolder="\" count="0" unbalanced="0"/>
    <cacheHierarchy uniqueName="[Article].[Groupe Article]" caption="Groupe Article" attribute="1" defaultMemberUniqueName="[Article].[Groupe Article].[Tous]" allUniqueName="[Article].[Groupe Article].[Tous]" dimensionUniqueName="[Article]" displayFolder="\" count="0" unbalanced="0"/>
    <cacheHierarchy uniqueName="[Article].[Marque Fournisseur]" caption="Marque Fournisseur" attribute="1" defaultMemberUniqueName="[Article].[Marque Fournisseur].[Tous]" allUniqueName="[Article].[Marque Fournisseur].[Tous]" dimensionUniqueName="[Article]" displayFolder="\" count="0" unbalanced="0"/>
    <cacheHierarchy uniqueName="[Article].[Matière]" caption="Matière" attribute="1" defaultMemberUniqueName="[Article].[Matière].[Tous]" allUniqueName="[Article].[Matière].[Tous]" dimensionUniqueName="[Article]" displayFolder="\BI Aliaxis" count="0" unbalanced="0"/>
    <cacheHierarchy uniqueName="[Article].[Nature Article]" caption="Nature Article" attribute="1" defaultMemberUniqueName="[Article].[Nature Article].[Tous]" allUniqueName="[Article].[Nature Article].[Tous]" dimensionUniqueName="[Article]" displayFolder="\" count="0" unbalanced="0"/>
    <cacheHierarchy uniqueName="[Article].[Niveau Innovation]" caption="Niveau Innovation" attribute="1" defaultMemberUniqueName="[Article].[Niveau Innovation].[Tous]" allUniqueName="[Article].[Niveau Innovation].[Tous]" dimensionUniqueName="[Article]" displayFolder="\" count="0" unbalanced="0"/>
    <cacheHierarchy uniqueName="[Article].[Nom Article]" caption="Nom Article" attribute="1" defaultMemberUniqueName="[Article].[Nom Article].[Tous]" allUniqueName="[Article].[Nom Article].[Tous]" dimensionUniqueName="[Article]" displayFolder="\" count="0" unbalanced="0"/>
    <cacheHierarchy uniqueName="[Article].[Poids Net]" caption="Poids Net" attribute="1" defaultMemberUniqueName="[Article].[Poids Net].[Tous]" allUniqueName="[Article].[Poids Net].[Tous]" dimensionUniqueName="[Article]" displayFolder="\" count="0" unbalanced="0"/>
    <cacheHierarchy uniqueName="[Article].[Présentation Marketing]" caption="Présentation Marketing" attribute="1" defaultMemberUniqueName="[Article].[Présentation Marketing].[Tous]" allUniqueName="[Article].[Présentation Marketing].[Tous]" dimensionUniqueName="[Article]" displayFolder="\" count="0" unbalanced="0"/>
    <cacheHierarchy uniqueName="[Article].[Référence AX]" caption="Référence AX" attribute="1" keyAttribute="1" defaultMemberUniqueName="[Article].[Référence AX].[Tous]" allUniqueName="[Article].[Référence AX].[Tous]" dimensionUniqueName="[Article]" displayFolder="\" count="0" unbalanced="0"/>
    <cacheHierarchy uniqueName="[Article].[Référence Base Com]" caption="Référence Base Com" attribute="1" defaultMemberUniqueName="[Article].[Référence Base Com].[Tous]" allUniqueName="[Article].[Référence Base Com].[Tous]" dimensionUniqueName="[Article]" displayFolder="\" count="2" unbalanced="0">
      <fieldsUsage count="2">
        <fieldUsage x="-1"/>
        <fieldUsage x="3"/>
      </fieldsUsage>
    </cacheHierarchy>
    <cacheHierarchy uniqueName="[Article].[Référence Base Stock]" caption="Référence Base Stock" attribute="1" defaultMemberUniqueName="[Article].[Référence Base Stock].[Tous]" allUniqueName="[Article].[Référence Base Stock].[Tous]" dimensionUniqueName="[Article]" displayFolder="\" count="0" unbalanced="0"/>
    <cacheHierarchy uniqueName="[Article].[Regroupement Extrusion]" caption="Regroupement Extrusion" attribute="1" defaultMemberUniqueName="[Article].[Regroupement Extrusion].[Tous]" allUniqueName="[Article].[Regroupement Extrusion].[Tous]" dimensionUniqueName="[Article]" displayFolder="\" count="0" unbalanced="0"/>
    <cacheHierarchy uniqueName="[Article].[Responsable Stock]" caption="Responsable Stock" attribute="1" defaultMemberUniqueName="[Article].[Responsable Stock].[Tous]" allUniqueName="[Article].[Responsable Stock].[Tous]" dimensionUniqueName="[Article]" displayFolder="\" count="0" unbalanced="0"/>
    <cacheHierarchy uniqueName="[Article].[Sous Famille SAS]" caption="Sous Famille SAS" attribute="1" defaultMemberUniqueName="[Article].[Sous Famille SAS].[Tous]" allUniqueName="[Article].[Sous Famille SAS].[Tous]" dimensionUniqueName="[Article]" displayFolder="\" count="0" unbalanced="0"/>
    <cacheHierarchy uniqueName="[Article].[Système Produit]" caption="Système Produit" attribute="1" defaultMemberUniqueName="[Article].[Système Produit].[Tous]" allUniqueName="[Article].[Système Produit].[Tous]" dimensionUniqueName="[Article]" displayFolder="\BI Aliaxis" count="0" unbalanced="0"/>
    <cacheHierarchy uniqueName="[Article].[Technique Fabrication]" caption="Technique Fabrication" attribute="1" defaultMemberUniqueName="[Article].[Technique Fabrication].[Tous]" allUniqueName="[Article].[Technique Fabrication].[Tous]" dimensionUniqueName="[Article]" displayFolder="\BI Aliaxis" count="0" unbalanced="0"/>
    <cacheHierarchy uniqueName="[Article].[Tri Extrusion]" caption="Tri Extrusion" attribute="1" defaultMemberUniqueName="[Article].[Tri Extrusion].[Tous]" allUniqueName="[Article].[Tri Extrusion].[Tous]" dimensionUniqueName="[Article]" displayFolder="\" count="0" unbalanced="0"/>
    <cacheHierarchy uniqueName="[Article].[Type de Famille]" caption="Type de Famille" attribute="1" defaultMemberUniqueName="[Article].[Type de Famille].[Tous]" allUniqueName="[Article].[Type de Famille].[Tous]" dimensionUniqueName="[Article]" displayFolder="\" count="0" unbalanced="0"/>
    <cacheHierarchy uniqueName="[Article].[Type Extrusion]" caption="Type Extrusion" attribute="1" defaultMemberUniqueName="[Article].[Type Extrusion].[Tous]" allUniqueName="[Article].[Type Extrusion].[Tous]" dimensionUniqueName="[Article]" displayFolder="\" count="0" unbalanced="0"/>
    <cacheHierarchy uniqueName="[Article].[Type Nouveauté]" caption="Type Nouveauté" attribute="1" defaultMemberUniqueName="[Article].[Type Nouveauté].[Tous]" allUniqueName="[Article].[Type Nouveauté].[Tous]" dimensionUniqueName="[Article]" displayFolder="\" count="0" unbalanced="0"/>
    <cacheHierarchy uniqueName="[Article].[Type Produit]" caption="Type Produit" attribute="1" defaultMemberUniqueName="[Article].[Type Produit].[Tous]" allUniqueName="[Article].[Type Produit].[Tous]" dimensionUniqueName="[Article]" displayFolder="\BI Aliaxis" count="0" unbalanced="0"/>
    <cacheHierarchy uniqueName="[Article].[UO]" caption="UO" attribute="1" defaultMemberUniqueName="[Article].[UO].[Tous]" allUniqueName="[Article].[UO].[Tous]" dimensionUniqueName="[Article]" displayFolder="\" count="0" unbalanced="0"/>
    <cacheHierarchy uniqueName="[Article].[UON1]" caption="UON1" attribute="1" defaultMemberUniqueName="[Article].[UON1].[Tous]" allUniqueName="[Article].[UON1].[Tous]" dimensionUniqueName="[Article]" displayFolder="\" count="0" unbalanced="0"/>
    <cacheHierarchy uniqueName="[Article].[UON1 Contrat]" caption="UON1 Contrat" attribute="1" defaultMemberUniqueName="[Article].[UON1 Contrat].[Tous]" allUniqueName="[Article].[UON1 Contrat].[Tous]" dimensionUniqueName="[Article]" displayFolder="\" count="0" unbalanced="0"/>
    <cacheHierarchy uniqueName="[Article].[UON2]" caption="UON2" attribute="1" defaultMemberUniqueName="[Article].[UON2].[Tous]" allUniqueName="[Article].[UON2].[Tous]" dimensionUniqueName="[Article]" displayFolder="\" count="2" unbalanced="0">
      <fieldsUsage count="2">
        <fieldUsage x="-1"/>
        <fieldUsage x="2"/>
      </fieldsUsage>
    </cacheHierarchy>
    <cacheHierarchy uniqueName="[Article].[UON2 Contrat]" caption="UON2 Contrat" attribute="1" defaultMemberUniqueName="[Article].[UON2 Contrat].[Tous]" allUniqueName="[Article].[UON2 Contrat].[Tous]" dimensionUniqueName="[Article]" displayFolder="\" count="0" unbalanced="0"/>
    <cacheHierarchy uniqueName="[Calendrier].[_Calendrier AMJ]" caption="_Calendrier AMJ" time="1" defaultMemberUniqueName="[Calendrier].[_Calendrier AMJ].[Tous]" allUniqueName="[Calendrier].[_Calendrier AMJ].[Tous]" dimensionUniqueName="[Calendrier]" displayFolder="" count="0" unbalanced="0"/>
    <cacheHierarchy uniqueName="[Calendrier].[Année]" caption="Année" attribute="1" time="1" defaultMemberUniqueName="[Calendrier].[Année].[Tous]" allUniqueName="[Calendrier].[Année].[Tous]" dimensionUniqueName="[Calendrier]" displayFolder="\" count="2" unbalanced="0">
      <fieldsUsage count="2">
        <fieldUsage x="-1"/>
        <fieldUsage x="1"/>
      </fieldsUsage>
    </cacheHierarchy>
    <cacheHierarchy uniqueName="[Calendrier].[Mois]" caption="Mois" attribute="1" time="1" defaultMemberUniqueName="[Calendrier].[Mois].[Tous]" allUniqueName="[Calendrier].[Mois].[Tous]" dimensionUniqueName="[Calendrier]" displayFolder="\" count="0" unbalanced="0"/>
    <cacheHierarchy uniqueName="[Client].[_Classement Clientèle]" caption="_Classement Clientèle" defaultMemberUniqueName="[Client].[_Classement Clientèle].[Tous]" allUniqueName="[Client].[_Classement Clientèle].[Tous]" dimensionUniqueName="[Client]" displayFolder="" count="0" unbalanced="0"/>
    <cacheHierarchy uniqueName="[Client].[_Compta]" caption="_Compta" defaultMemberUniqueName="[Client].[_Compta].[Tous]" allUniqueName="[Client].[_Compta].[Tous]" dimensionUniqueName="[Client]" displayFolder="" count="0" unbalanced="0"/>
    <cacheHierarchy uniqueName="[Client].[_Conditions]" caption="_Conditions" defaultMemberUniqueName="[Client].[_Conditions].[Tous]" allUniqueName="[Client].[_Conditions].[Tous]" dimensionUniqueName="[Client]" displayFolder="" count="0" unbalanced="0"/>
    <cacheHierarchy uniqueName="[Client].[_Etude CA]" caption="_Etude CA" defaultMemberUniqueName="[Client].[_Etude CA].[Tous]" allUniqueName="[Client].[_Etude CA].[Tous]" dimensionUniqueName="[Client]" displayFolder="" count="0" unbalanced="0"/>
    <cacheHierarchy uniqueName="[Client].[_Zone Export]" caption="_Zone Export" defaultMemberUniqueName="[Client].[_Zone Export].[All]" allUniqueName="[Client].[_Zone Export].[All]" dimensionUniqueName="[Client]" displayFolder="" count="0" unbalanced="0"/>
    <cacheHierarchy uniqueName="[Client].[Canal Distribution]" caption="Canal Distribution" attribute="1" defaultMemberUniqueName="[Client].[Canal Distribution].[Tous]" allUniqueName="[Client].[Canal Distribution].[Tous]" dimensionUniqueName="[Client]" displayFolder="\BI Aliaxis" count="0" unbalanced="0"/>
    <cacheHierarchy uniqueName="[Client].[Classement]" caption="Classement" attribute="1" defaultMemberUniqueName="[Client].[Classement].[Tous]" allUniqueName="[Client].[Classement].[Tous]" dimensionUniqueName="[Client]" displayFolder="\" count="0" unbalanced="0"/>
    <cacheHierarchy uniqueName="[Client].[Classification ABC]" caption="Classification ABC" attribute="1" defaultMemberUniqueName="[Client].[Classification ABC].[Tous]" allUniqueName="[Client].[Classification ABC].[Tous]" dimensionUniqueName="[Client]" displayFolder="\" count="0" unbalanced="0"/>
    <cacheHierarchy uniqueName="[Client].[Classification BI Aliaxis]" caption="Classification BI Aliaxis" attribute="1" defaultMemberUniqueName="[Client].[Classification BI Aliaxis].[Tous]" allUniqueName="[Client].[Classification BI Aliaxis].[Tous]" dimensionUniqueName="[Client]" displayFolder="\" count="0" unbalanced="0"/>
    <cacheHierarchy uniqueName="[Client].[Client]" caption="Client" attribute="1" keyAttribute="1" defaultMemberUniqueName="[Client].[Client].[Tous]" allUniqueName="[Client].[Client].[Tous]" dimensionUniqueName="[Client]" displayFolder="\" count="0" unbalanced="0"/>
    <cacheHierarchy uniqueName="[Client].[Code Classement]" caption="Code Classement" attribute="1" defaultMemberUniqueName="[Client].[Code Classement].[Tous]" allUniqueName="[Client].[Code Classement].[Tous]" dimensionUniqueName="[Client]" displayFolder="\BI Aliaxis" count="0" unbalanced="0"/>
    <cacheHierarchy uniqueName="[Client].[Code Marque]" caption="Code Marque" attribute="1" defaultMemberUniqueName="[Client].[Code Marque].[Tous]" allUniqueName="[Client].[Code Marque].[Tous]" dimensionUniqueName="[Client]" displayFolder="\BI Aliaxis" count="0" unbalanced="0"/>
    <cacheHierarchy uniqueName="[Client].[Code Postal]" caption="Code Postal" attribute="1" defaultMemberUniqueName="[Client].[Code Postal].[Tous]" allUniqueName="[Client].[Code Postal].[Tous]" dimensionUniqueName="[Client]" displayFolder="\" count="0" unbalanced="0"/>
    <cacheHierarchy uniqueName="[Client].[Compte Classement]" caption="Compte Classement" attribute="1" defaultMemberUniqueName="[Client].[Compte Classement].[Tous]" allUniqueName="[Client].[Compte Classement].[Tous]" dimensionUniqueName="[Client]" displayFolder="\BI Aliaxis" count="0" unbalanced="0"/>
    <cacheHierarchy uniqueName="[Client].[Date Création Fiche Client]" caption="Date Création Fiche Client" attribute="1" defaultMemberUniqueName="[Client].[Date Création Fiche Client].[Tous]" allUniqueName="[Client].[Date Création Fiche Client].[Tous]" dimensionUniqueName="[Client]" displayFolder="\" count="0" unbalanced="0"/>
    <cacheHierarchy uniqueName="[Client].[Département]" caption="Département" attribute="1" defaultMemberUniqueName="[Client].[Département].[Tous]" allUniqueName="[Client].[Département].[Tous]" dimensionUniqueName="[Client]" displayFolder="\" count="0" unbalanced="0"/>
    <cacheHierarchy uniqueName="[Client].[Etablissement]" caption="Etablissement" attribute="1" defaultMemberUniqueName="[Client].[Etablissement].[Tous]" allUniqueName="[Client].[Etablissement].[Tous]" dimensionUniqueName="[Client]" displayFolder="\" count="0" unbalanced="0"/>
    <cacheHierarchy uniqueName="[Client].[France- Export]" caption="France- Export" attribute="1" defaultMemberUniqueName="[Client].[France- Export].[Tous]" allUniqueName="[Client].[France- Export].[Tous]" dimensionUniqueName="[Client]" displayFolder="\" count="0" unbalanced="0"/>
    <cacheHierarchy uniqueName="[Client].[Groupement Supérieur]" caption="Groupement Supérieur" attribute="1" defaultMemberUniqueName="[Client].[Groupement Supérieur].[Tous]" allUniqueName="[Client].[Groupement Supérieur].[Tous]" dimensionUniqueName="[Client]" displayFolder="\" count="0" unbalanced="0"/>
    <cacheHierarchy uniqueName="[Client].[Nom Client]" caption="Nom Client" attribute="1" defaultMemberUniqueName="[Client].[Nom Client].[Tous]" allUniqueName="[Client].[Nom Client].[Tous]" dimensionUniqueName="[Client]" displayFolder="\" count="0" unbalanced="0"/>
    <cacheHierarchy uniqueName="[Client].[Nom2]" caption="Nom2" attribute="1" defaultMemberUniqueName="[Client].[Nom2].[Tous]" allUniqueName="[Client].[Nom2].[Tous]" dimensionUniqueName="[Client]" displayFolder="\" count="0" unbalanced="0"/>
    <cacheHierarchy uniqueName="[Client].[Numéro Client]" caption="Numéro Client" attribute="1" defaultMemberUniqueName="[Client].[Numéro Client].[Tous]" allUniqueName="[Client].[Numéro Client].[Tous]" dimensionUniqueName="[Client]" displayFolder="\" count="0" unbalanced="0"/>
    <cacheHierarchy uniqueName="[Client].[Payeur]" caption="Payeur" attribute="1" defaultMemberUniqueName="[Client].[Payeur].[Tous]" allUniqueName="[Client].[Payeur].[Tous]" dimensionUniqueName="[Client]" displayFolder="\" count="0" unbalanced="0"/>
    <cacheHierarchy uniqueName="[Client].[Pays]" caption="Pays" attribute="1" defaultMemberUniqueName="[Client].[Pays].[Tous]" allUniqueName="[Client].[Pays].[Tous]" dimensionUniqueName="[Client]" displayFolder="\" count="0" unbalanced="0"/>
    <cacheHierarchy uniqueName="[Client].[Profession]" caption="Profession" attribute="1" defaultMemberUniqueName="[Client].[Profession].[Tous]" allUniqueName="[Client].[Profession].[Tous]" dimensionUniqueName="[Client]" displayFolder="\" count="0" unbalanced="0"/>
    <cacheHierarchy uniqueName="[Client].[Promoteur]" caption="Promoteur" attribute="1" defaultMemberUniqueName="[Client].[Promoteur].[Tous]" allUniqueName="[Client].[Promoteur].[Tous]" dimensionUniqueName="[Client]" displayFolder="\" count="0" unbalanced="0"/>
    <cacheHierarchy uniqueName="[Client].[Région Commerciale]" caption="Région Commerciale" attribute="1" defaultMemberUniqueName="[Client].[Région Commerciale].[Tous]" allUniqueName="[Client].[Région Commerciale].[Tous]" dimensionUniqueName="[Client]" displayFolder="\" count="0" unbalanced="0"/>
    <cacheHierarchy uniqueName="[Client].[Réseau]" caption="Réseau" attribute="1" defaultMemberUniqueName="[Client].[Réseau].[Tous]" allUniqueName="[Client].[Réseau].[Tous]" dimensionUniqueName="[Client]" displayFolder="\" count="0" unbalanced="0"/>
    <cacheHierarchy uniqueName="[Client].[Sous-Zone Export]" caption="Sous-Zone Export" attribute="1" defaultMemberUniqueName="[Client].[Sous-Zone Export].[Tous]" allUniqueName="[Client].[Sous-Zone Export].[Tous]" dimensionUniqueName="[Client]" displayFolder="\" count="0" unbalanced="0"/>
    <cacheHierarchy uniqueName="[Client].[Specialité]" caption="Specialité" attribute="1" defaultMemberUniqueName="[Client].[Specialité].[Tous]" allUniqueName="[Client].[Specialité].[Tous]" dimensionUniqueName="[Client]" displayFolder="\" count="0" unbalanced="0"/>
    <cacheHierarchy uniqueName="[Client].[Type Région]" caption="Type Région" attribute="1" defaultMemberUniqueName="[Client].[Type Région].[Tous]" allUniqueName="[Client].[Type Région].[Tous]" dimensionUniqueName="[Client]" displayFolder="\" count="0" unbalanced="0"/>
    <cacheHierarchy uniqueName="[Client].[Type Région SIV]" caption="Type Région SIV" attribute="1" defaultMemberUniqueName="[Client].[Type Région SIV].[Tous]" allUniqueName="[Client].[Type Région SIV].[Tous]" dimensionUniqueName="[Client]" displayFolder="\" count="0" unbalanced="0"/>
    <cacheHierarchy uniqueName="[Client].[Ville]" caption="Ville" attribute="1" defaultMemberUniqueName="[Client].[Ville].[Tous]" allUniqueName="[Client].[Ville].[Tous]" dimensionUniqueName="[Client]" displayFolder="\" count="0" unbalanced="0"/>
    <cacheHierarchy uniqueName="[Client].[Zone Export]" caption="Zone Export" attribute="1" defaultMemberUniqueName="[Client].[Zone Export].[Tous]" allUniqueName="[Client].[Zone Export].[Tous]" dimensionUniqueName="[Client]" displayFolder="\" count="0" unbalanced="0"/>
    <cacheHierarchy uniqueName="[Origine des Ventes].[Origine des Ventes]" caption="Origine des Ventes" attribute="1" keyAttribute="1" defaultMemberUniqueName="[Origine des Ventes].[Origine des Ventes].[Tous]" allUniqueName="[Origine des Ventes].[Origine des Ventes].[Tous]" dimensionUniqueName="[Origine des Ventes]" displayFolder="" count="0" unbalanced="0"/>
    <cacheHierarchy uniqueName="[Pièce spéciale].[No Dossier]" caption="No Dossier" attribute="1" keyAttribute="1" defaultMemberUniqueName="[Pièce spéciale].[No Dossier].[Tous]" allUniqueName="[Pièce spéciale].[No Dossier].[Tous]" dimensionUniqueName="[Pièce spéciale]" displayFolder="" count="0" unbalanced="0"/>
    <cacheHierarchy uniqueName="[Société].[Société]" caption="Société" attribute="1" keyAttribute="1" defaultMemberUniqueName="[Société].[Société].&amp;[NN]" allUniqueName="[Société].[Société].[Toutes]" dimensionUniqueName="[Société]" displayFolder="" count="2" unbalanced="0">
      <fieldsUsage count="2">
        <fieldUsage x="-1"/>
        <fieldUsage x="0"/>
      </fieldsUsage>
    </cacheHierarchy>
    <cacheHierarchy uniqueName="[Article].[FAMBCP]" caption="FAMBCP" attribute="1" defaultMemberUniqueName="[Article].[FAMBCP].[Tous]" allUniqueName="[Article].[FAMBCP].[Tous]" dimensionUniqueName="[Article]" displayFolder="\" count="0" unbalanced="0" hidden="1"/>
    <cacheHierarchy uniqueName="[Article].[FAMBCP Contrat]" caption="FAMBCP Contrat" attribute="1" defaultMemberUniqueName="[Article].[FAMBCP Contrat].[Tous]" allUniqueName="[Article].[FAMBCP Contrat].[Tous]" dimensionUniqueName="[Article]" displayFolder="\" count="0" unbalanced="0" hidden="1"/>
    <cacheHierarchy uniqueName="[Article].[Famille Commerciale Contrat]" caption="Famille Commerciale Contrat" attribute="1" defaultMemberUniqueName="[Article].[Famille Commerciale Contrat].[Tous]" allUniqueName="[Article].[Famille Commerciale Contrat].[Tous]" dimensionUniqueName="[Article]" displayFolder="\" count="0" unbalanced="0" hidden="1"/>
    <cacheHierarchy uniqueName="[Article].[Société]" caption="Société" attribute="1" defaultMemberUniqueName="[Article].[Société].[Tous]" allUniqueName="[Article].[Société].[Tous]" dimensionUniqueName="[Article]" displayFolder="" count="0" unbalanced="0" hidden="1"/>
    <cacheHierarchy uniqueName="[Article].[UO Contrat]" caption="UO Contrat" attribute="1" defaultMemberUniqueName="[Article].[UO Contrat].[Tous]" allUniqueName="[Article].[UO Contrat].[Tous]" dimensionUniqueName="[Article]" displayFolder="\" count="0" unbalanced="0" hidden="1"/>
    <cacheHierarchy uniqueName="[Calendrier].[_Calendrier ASJ]" caption="_Calendrier ASJ" time="1" defaultMemberUniqueName="[Calendrier].[_Calendrier ASJ].[Tous]" allUniqueName="[Calendrier].[_Calendrier ASJ].[Tous]" dimensionUniqueName="[Calendrier]" displayFolder="" count="0" unbalanced="0" hidden="1"/>
    <cacheHierarchy uniqueName="[Calendrier].[Comparatif]" caption="Comparatif" attribute="1" time="1" defaultMemberUniqueName="[Calendrier].[Comparatif].&amp;[N]" dimensionUniqueName="[Calendrier]" displayFolder="" count="0" unbalanced="0" hidden="1"/>
    <cacheHierarchy uniqueName="[Calendrier].[Cumul]" caption="Cumul" attribute="1" time="1" defaultMemberUniqueName="[Calendrier].[Cumul].&amp;[N]" dimensionUniqueName="[Calendrier]" displayFolder="" count="0" unbalanced="0" hidden="1"/>
    <cacheHierarchy uniqueName="[Calendrier].[Jour]" caption="Jour" attribute="1" time="1" keyAttribute="1" defaultMemberUniqueName="[Calendrier].[Jour].[Tous]" allUniqueName="[Calendrier].[Jour].[Tous]" dimensionUniqueName="[Calendrier]" displayFolder="\" count="0" unbalanced="0" hidden="1"/>
    <cacheHierarchy uniqueName="[Calendrier].[Jour AMJ]" caption="Jour AMJ" attribute="1" time="1" defaultMemberUniqueName="[Calendrier].[Jour AMJ].[Tous]" allUniqueName="[Calendrier].[Jour AMJ].[Tous]" dimensionUniqueName="[Calendrier]" displayFolder="" count="0" unbalanced="0" hidden="1"/>
    <cacheHierarchy uniqueName="[Calendrier].[Jour ASJ]" caption="Jour ASJ" attribute="1" time="1" defaultMemberUniqueName="[Calendrier].[Jour ASJ].[Tous]" allUniqueName="[Calendrier].[Jour ASJ].[Tous]" dimensionUniqueName="[Calendrier]" displayFolder="" count="0" unbalanced="0" hidden="1"/>
    <cacheHierarchy uniqueName="[Calendrier].[Mois avec Année]" caption="Mois avec Année" attribute="1" time="1" defaultMemberUniqueName="[Calendrier].[Mois avec Année].[Tous]" allUniqueName="[Calendrier].[Mois avec Année].[Tous]" dimensionUniqueName="[Calendrier]" displayFolder="" count="0" unbalanced="0" hidden="1"/>
    <cacheHierarchy uniqueName="[Calendrier].[Semaine]" caption="Semaine" attribute="1" time="1" defaultMemberUniqueName="[Calendrier].[Semaine].[Tous]" allUniqueName="[Calendrier].[Semaine].[Tous]" dimensionUniqueName="[Calendrier]" displayFolder="\" count="0" unbalanced="0" hidden="1"/>
    <cacheHierarchy uniqueName="[Calendrier].[Semaine avec Année]" caption="Semaine avec Année" attribute="1" time="1" defaultMemberUniqueName="[Calendrier].[Semaine avec Année].[Tous]" allUniqueName="[Calendrier].[Semaine avec Année].[Tous]" dimensionUniqueName="[Calendrier]" displayFolder="" count="0" unbalanced="0" hidden="1"/>
    <cacheHierarchy uniqueName="[Client].[Groupe Client]" caption="Groupe Client" attribute="1" defaultMemberUniqueName="[Client].[Groupe Client].[Tous]" allUniqueName="[Client].[Groupe Client].[Tous]" dimensionUniqueName="[Client]" displayFolder="\" count="0" unbalanced="0" hidden="1"/>
    <cacheHierarchy uniqueName="[Client].[Identifiant Tva]" caption="Identifiant Tva" attribute="1" defaultMemberUniqueName="[Client].[Identifiant Tva].[Tous]" allUniqueName="[Client].[Identifiant Tva].[Tous]" dimensionUniqueName="[Client]" displayFolder="\" count="0" unbalanced="0" hidden="1"/>
    <cacheHierarchy uniqueName="[Client].[Niveau1 ClasseCli]" caption="Niveau1 ClasseCli" attribute="1" defaultMemberUniqueName="[Client].[Niveau1 ClasseCli].[Tous]" allUniqueName="[Client].[Niveau1 ClasseCli].[Tous]" dimensionUniqueName="[Client]" displayFolder="\" count="0" unbalanced="0" hidden="1"/>
    <cacheHierarchy uniqueName="[Client].[Niveau1 Conditions]" caption="Niveau1 Conditions" attribute="1" defaultMemberUniqueName="[Client].[Niveau1 Conditions].[Tous]" allUniqueName="[Client].[Niveau1 Conditions].[Tous]" dimensionUniqueName="[Client]" displayFolder="\" count="0" unbalanced="0" hidden="1"/>
    <cacheHierarchy uniqueName="[Client].[Niveau1 EtudeCA]" caption="Niveau1 EtudeCA" attribute="1" defaultMemberUniqueName="[Client].[Niveau1 EtudeCA].[Tous]" allUniqueName="[Client].[Niveau1 EtudeCA].[Tous]" dimensionUniqueName="[Client]" displayFolder="\" count="0" unbalanced="0" hidden="1"/>
    <cacheHierarchy uniqueName="[Client].[Niveau2 ClasseCli]" caption="Niveau2 ClasseCli" attribute="1" defaultMemberUniqueName="[Client].[Niveau2 ClasseCli].[Tous]" allUniqueName="[Client].[Niveau2 ClasseCli].[Tous]" dimensionUniqueName="[Client]" displayFolder="\" count="0" unbalanced="0" hidden="1"/>
    <cacheHierarchy uniqueName="[Client].[Niveau2 Conditions]" caption="Niveau2 Conditions" attribute="1" defaultMemberUniqueName="[Client].[Niveau2 Conditions].[Tous]" allUniqueName="[Client].[Niveau2 Conditions].[Tous]" dimensionUniqueName="[Client]" displayFolder="\" count="0" unbalanced="0" hidden="1"/>
    <cacheHierarchy uniqueName="[Client].[Niveau2 EtudeCA]" caption="Niveau2 EtudeCA" attribute="1" defaultMemberUniqueName="[Client].[Niveau2 EtudeCA].[Tous]" allUniqueName="[Client].[Niveau2 EtudeCA].[Tous]" dimensionUniqueName="[Client]" displayFolder="\" count="0" unbalanced="0" hidden="1"/>
    <cacheHierarchy uniqueName="[Client].[Niveau3 ClasseCli]" caption="Niveau3 ClasseCli" attribute="1" defaultMemberUniqueName="[Client].[Niveau3 ClasseCli].[Tous]" allUniqueName="[Client].[Niveau3 ClasseCli].[Tous]" dimensionUniqueName="[Client]" displayFolder="\" count="0" unbalanced="0" hidden="1"/>
    <cacheHierarchy uniqueName="[Client].[Niveau3 Conditions]" caption="Niveau3 Conditions" attribute="1" defaultMemberUniqueName="[Client].[Niveau3 Conditions].[Tous]" allUniqueName="[Client].[Niveau3 Conditions].[Tous]" dimensionUniqueName="[Client]" displayFolder="\" count="0" unbalanced="0" hidden="1"/>
    <cacheHierarchy uniqueName="[Client].[Niveau3 EtudeCA]" caption="Niveau3 EtudeCA" attribute="1" defaultMemberUniqueName="[Client].[Niveau3 EtudeCA].[Tous]" allUniqueName="[Client].[Niveau3 EtudeCA].[Tous]" dimensionUniqueName="[Client]" displayFolder="\" count="0" unbalanced="0" hidden="1"/>
    <cacheHierarchy uniqueName="[Client].[Niveau4 ClasseCli]" caption="Niveau4 ClasseCli" attribute="1" defaultMemberUniqueName="[Client].[Niveau4 ClasseCli].[Tous]" allUniqueName="[Client].[Niveau4 ClasseCli].[Tous]" dimensionUniqueName="[Client]" displayFolder="\" count="0" unbalanced="0" hidden="1"/>
    <cacheHierarchy uniqueName="[Client].[Niveau4 Conditions]" caption="Niveau4 Conditions" attribute="1" defaultMemberUniqueName="[Client].[Niveau4 Conditions].[Tous]" allUniqueName="[Client].[Niveau4 Conditions].[Tous]" dimensionUniqueName="[Client]" displayFolder="\" count="0" unbalanced="0" hidden="1"/>
    <cacheHierarchy uniqueName="[Client].[Niveau4 EtudeCA]" caption="Niveau4 EtudeCA" attribute="1" defaultMemberUniqueName="[Client].[Niveau4 EtudeCA].[Tous]" allUniqueName="[Client].[Niveau4 EtudeCA].[Tous]" dimensionUniqueName="[Client]" displayFolder="\" count="0" unbalanced="0" hidden="1"/>
    <cacheHierarchy uniqueName="[Client].[Niveau5 ClasseCli]" caption="Niveau5 ClasseCli" attribute="1" defaultMemberUniqueName="[Client].[Niveau5 ClasseCli].[Tous]" allUniqueName="[Client].[Niveau5 ClasseCli].[Tous]" dimensionUniqueName="[Client]" displayFolder="\" count="0" unbalanced="0" hidden="1"/>
    <cacheHierarchy uniqueName="[Client].[Niveau5 Conditions]" caption="Niveau5 Conditions" attribute="1" defaultMemberUniqueName="[Client].[Niveau5 Conditions].[Tous]" allUniqueName="[Client].[Niveau5 Conditions].[Tous]" dimensionUniqueName="[Client]" displayFolder="\" count="0" unbalanced="0" hidden="1"/>
    <cacheHierarchy uniqueName="[Client].[Niveau5 EtudeCA]" caption="Niveau5 EtudeCA" attribute="1" defaultMemberUniqueName="[Client].[Niveau5 EtudeCA].[Tous]" allUniqueName="[Client].[Niveau5 EtudeCA].[Tous]" dimensionUniqueName="[Client]" displayFolder="\" count="0" unbalanced="0" hidden="1"/>
    <cacheHierarchy uniqueName="[Client].[Niveau6 ClasseCli]" caption="Niveau6 ClasseCli" attribute="1" defaultMemberUniqueName="[Client].[Niveau6 ClasseCli].[Tous]" allUniqueName="[Client].[Niveau6 ClasseCli].[Tous]" dimensionUniqueName="[Client]" displayFolder="\" count="0" unbalanced="0" hidden="1"/>
    <cacheHierarchy uniqueName="[Client].[Niveau6 Conditions]" caption="Niveau6 Conditions" attribute="1" defaultMemberUniqueName="[Client].[Niveau6 Conditions].[Tous]" allUniqueName="[Client].[Niveau6 Conditions].[Tous]" dimensionUniqueName="[Client]" displayFolder="\" count="0" unbalanced="0" hidden="1"/>
    <cacheHierarchy uniqueName="[Client].[Niveau6 EtudeCA]" caption="Niveau6 EtudeCA" attribute="1" defaultMemberUniqueName="[Client].[Niveau6 EtudeCA].[Tous]" allUniqueName="[Client].[Niveau6 EtudeCA].[Tous]" dimensionUniqueName="[Client]" displayFolder="\" count="0" unbalanced="0" hidden="1"/>
    <cacheHierarchy uniqueName="[Client].[Société]" caption="Société" attribute="1" defaultMemberUniqueName="[Client].[Société].[Tous]" allUniqueName="[Client].[Société].[Tous]" dimensionUniqueName="[Client]" displayFolder="" count="0" unbalanced="0" hidden="1"/>
    <cacheHierarchy uniqueName="[Origine des Ventes].[Societe]" caption="Societe" attribute="1" defaultMemberUniqueName="[Origine des Ventes].[Societe].[Tous]" allUniqueName="[Origine des Ventes].[Societe].[Tous]" dimensionUniqueName="[Origine des Ventes]" displayFolder="" count="0" unbalanced="0" hidden="1"/>
    <cacheHierarchy uniqueName="[Measures].[Quantité Vendue Vrac]" caption="Equivalent Quantité Vrac" measure="1" displayFolder="Quantité, métrage et tonnage" measureGroup="Mesures" count="0" oneField="1">
      <fieldsUsage count="1">
        <fieldUsage x="22"/>
      </fieldsUsage>
    </cacheHierarchy>
    <cacheHierarchy uniqueName="[Measures].[Quantité Vendue Metre]" caption="Quantité Vendue Metre" measure="1" displayFolder="Quantité, métrage et tonnage" measureGroup="Mesures" count="0"/>
    <cacheHierarchy uniqueName="[Measures].[Tonnage Vendu]" caption="Tonnage Vendu" measure="1" displayFolder="Quantité, métrage et tonnage" measureGroup="Mesures" count="0"/>
    <cacheHierarchy uniqueName="[Measures].[Montant Net Facturé]" caption="CA net facturé" measure="1" displayFolder="Ventes" measureGroup="Mesures" count="0"/>
    <cacheHierarchy uniqueName="[Measures].[Montant Brut Remise Moyenne]" caption="CA brut tarif" measure="1" displayFolder="Ventes" measureGroup="Mesures" count="0"/>
    <cacheHierarchy uniqueName="[Measures].[Coût production groupe]" caption="Coût production groupe" measure="1" displayFolder="Coûts\Coût de production" measureGroup="Mesures" count="0"/>
    <cacheHierarchy uniqueName="[Measures].[Coût production société]" caption="Coût production société" measure="1" displayFolder="Coûts\Coût de production" measureGroup="Mesures" count="0"/>
    <cacheHierarchy uniqueName="[Measures].[Coût Transport]" caption="Coût transport" measure="1" displayFolder="Coûts\Coût transport" measureGroup="Mesures" count="0"/>
    <cacheHierarchy uniqueName="[Measures].[Coût Bonif Com]" caption="Marge arrière (Niveau Article)" measure="1" displayFolder="Ventes" measureGroup="Mesures" count="0"/>
    <cacheHierarchy uniqueName="[Measures].[Coût Campagne]" caption="Campagne promo" measure="1" displayFolder="Ventes" measureGroup="Mesures" count="0"/>
    <cacheHierarchy uniqueName="[Measures].[Coût Emballage Vrac]" caption="Coût vrac" measure="1" displayFolder="Coûts\Coût prépa des commandes" measureGroup="Mesures" count="0"/>
    <cacheHierarchy uniqueName="[Measures].[Coût Ensemble]" caption="Coût EN3" measure="1" displayFolder="Coûts\Coût conditionnement(inclus dans coût production)" measureGroup="Mesures" count="0"/>
    <cacheHierarchy uniqueName="[Measures].[Coût Expédition Palette]" caption="Coût expédition palette" measure="1" displayFolder="Coûts\Coût prépa des commandes" measureGroup="Mesures" count="0"/>
    <cacheHierarchy uniqueName="[Measures].[Part Condi Coût Revient Société]" caption="coût conditionnement (hors EN3)" measure="1" displayFolder="Coûts\Coût conditionnement(inclus dans coût production)" measureGroup="Mesures" count="0"/>
    <cacheHierarchy uniqueName="[Measures].[Part Coût Campagne Cadeau - depuis 2011]" caption="Part coût campagne cadeau depuis 2011" measure="1" displayFolder="Ventes" measureGroup="Mesures" count="0"/>
    <cacheHierarchy uniqueName="[Measures].[Surcoût Etiquette Gencod - depuis 2011]" caption="Plus-value GENCOD depuis 2011" measure="1" displayFolder="Ventes" measureGroup="Mesures" count="0"/>
    <cacheHierarchy uniqueName="[Measures].[Surcoût Décote Déconditionnement - depuis 2011]" caption="Plus-value déconditionnement depuis 2011" measure="1" displayFolder="Ventes" measureGroup="Mesures" count="0"/>
    <cacheHierarchy uniqueName="[Measures].[Provision Campagne Non Reglee]" caption="Provision Campagne Non Reglee" measure="1" displayFolder="Ventes" measureGroup="Mesures" count="0"/>
    <cacheHierarchy uniqueName="[Measures].[Cout Bonif Com Fam BCP]" caption="Marge arrière (Niveau Famille)" measure="1" displayFolder="Ventes" measureGroup="Mesures" count="0"/>
    <cacheHierarchy uniqueName="[Measures].[Dont Quantité Vendue En EN3]" caption="Dont quantité ensemble non valorisé (prix sur composant)" measure="1" displayFolder="Quantité, métrage et tonnage" measureGroup="Mesures" count="0"/>
    <cacheHierarchy uniqueName="[Measures].[Coût Matière]" caption="Coût Matière" measure="1" displayFolder="Coûts\Coût matière(inclus dans coût de production)" measureGroup="Mesures" count="0"/>
    <cacheHierarchy uniqueName="[Measures].[Dont Quantité Vendue Metre En EN3]" caption="Dont métrage ensemble non valorisé (prix sur composant)" measure="1" displayFolder="Quantité, métrage et tonnage" measureGroup="Mesures" count="0"/>
    <cacheHierarchy uniqueName="[Measures].[Dont Quantité Vendue En EN1 EN2]" caption="Dont quantité ensemble valorisé (prix sur ensemble)" measure="1" displayFolder="Quantité, métrage et tonnage" measureGroup="Mesures" count="0"/>
    <cacheHierarchy uniqueName="[Measures].[Dont Quantité Vendue Metre En EN1 EN2]" caption="Dont métrage ensemble valorisé (prix sur ensemble)" measure="1" displayFolder="Quantité, métrage et tonnage" measureGroup="Mesures" count="0"/>
    <cacheHierarchy uniqueName="[Measures].[Ecart Prix De Vente]" caption="Ecart Prix De Vente" measure="1" displayFolder="Analyse Ecart" measureGroup="Mesures" count="0"/>
    <cacheHierarchy uniqueName="[Measures].[Ecart Coûts Consommation Matières]" caption="Ecart Coûts Consommation Matières" measure="1" displayFolder="Analyse Ecart" measureGroup="Mesures" count="0"/>
    <cacheHierarchy uniqueName="[Measures].[Ecart Coûts Production]" caption="Ecart Coûts Production" measure="1" displayFolder="Analyse Ecart" measureGroup="Mesures" count="0"/>
    <cacheHierarchy uniqueName="[Measures].[Ecart Coûts Distribution]" caption="Ecart Coûts Distribution" measure="1" displayFolder="Analyse Ecart" measureGroup="Mesures" count="0"/>
    <cacheHierarchy uniqueName="[Measures].[Ecart Coûts Port]" caption="Ecart Coûts Port" measure="1" displayFolder="Analyse Ecart" measureGroup="Mesures" count="0"/>
    <cacheHierarchy uniqueName="[Measures].[Ecart Prix de Vente Autres Effets]" caption="Ecart Prix de Vente Autres Effets" measure="1" displayFolder="Analyse Ecart" measureGroup="Mesures" count="0"/>
    <cacheHierarchy uniqueName="[Measures].[Ecart Coûts Consommation Matières Autres Effets]" caption="Ecart Coûts Consommation Matières Autres Effets" measure="1" displayFolder="Analyse Ecart" measureGroup="Mesures" count="0"/>
    <cacheHierarchy uniqueName="[Measures].[Ecart Coûts Production Autres Effets]" caption="Ecart Coûts Production Autres Effets" measure="1" displayFolder="Analyse Ecart" measureGroup="Mesures" count="0"/>
    <cacheHierarchy uniqueName="[Measures].[Ecart Coûts Distribution Autres Effets]" caption="Ecart Coûts Distribution Autres Effets" measure="1" displayFolder="Analyse Ecart" measureGroup="Mesures" count="0"/>
    <cacheHierarchy uniqueName="[Measures].[Ecart Coûts Port Autres Effets]" caption="Ecart Coûts Port Autres Effets" measure="1" displayFolder="Analyse Ecart" measureGroup="Mesures" count="0"/>
    <cacheHierarchy uniqueName="[Measures].[Montant Net Facturé A-1]" caption="CA net facturé A-1" measure="1" displayFolder="Ventes\Comparatif" measureGroup="Mesures" count="0"/>
    <cacheHierarchy uniqueName="[Measures].[Montant Net Facturé A-2]" caption="CA net facturé A-2" measure="1" displayFolder="Ventes\Comparatif" measureGroup="Mesures" count="0"/>
    <cacheHierarchy uniqueName="[Measures].[Indice Montant Net Facturé A A-1]" caption="Indice CA net facturé A A-1" measure="1" displayFolder="Ventes\Comparatif\Indice" measureGroup="Mesures" count="0"/>
    <cacheHierarchy uniqueName="[Measures].[Cumul Montant Net Facturé]" caption="Cumul CA net facturé" measure="1" displayFolder="Ventes\Cumul fin de période (01 à ..)" measureGroup="Mesures" count="0"/>
    <cacheHierarchy uniqueName="[Measures].[Cumul Montant Net Facturé A-1]" caption="Cumul CA net facturé A-1" measure="1" displayFolder="Ventes\Cumul fin de période (01 à ..)" measureGroup="Mesures" count="0"/>
    <cacheHierarchy uniqueName="[Measures].[Indice Cumul Montant Net Facturé A A-1]" caption="Indice cumul CA net facturé A A-1" measure="1" displayFolder="Ventes\Cumul fin de période (01 à ..)\Indice" measureGroup="Mesures" count="0"/>
    <cacheHierarchy uniqueName="[Measures].[Total Montant Net Facturé A-1]" caption="Total CA net facturé A-1" measure="1" displayFolder="Ventes\Total" measureGroup="Mesures" count="0"/>
    <cacheHierarchy uniqueName="[Measures].[Total Montant Net Facturé A-2]" caption="Total CA net facturé A-2" measure="1" displayFolder="Ventes\Total" measureGroup="Mesures" count="0"/>
    <cacheHierarchy uniqueName="[Measures].[Indice Total Montant Net Facturé A-1 A-2]" caption="Indice total CA net facturé A-1 A-2" measure="1" displayFolder="Ventes\Total\Indice" measureGroup="Mesures" count="0"/>
    <cacheHierarchy uniqueName="[Measures].[Montant Net Facturé 12 Mois Glissants]" caption="CA net facturé 12 mois glissants" measure="1" displayFolder="Ventes\12 Mois Glissants" measureGroup="Mesures" count="0"/>
    <cacheHierarchy uniqueName="[Measures].[Montant Net Facturé 12 Mois Glissants A-1]" caption="Montant Net Facturé 12 Mois Glissants A-1" measure="1" displayFolder="Ventes\12 Mois Glissants\A-1" measureGroup="Mesures" count="0"/>
    <cacheHierarchy uniqueName="[Measures].[Indice Montant Net Facturé 12 Mois Glissants A A-1]" caption="Indice Montant Net Facturé 12 Mois Glissants A A-1" measure="1" displayFolder="Ventes\12 Mois Glissants\Indice" measureGroup="Mesures" count="0"/>
    <cacheHierarchy uniqueName="[Measures].[Coût Bonif Com A-1]" caption="Marge arrière A-1 (Niveau Article)" measure="1" displayFolder="Ventes\Comparatif" measureGroup="Mesures" count="0"/>
    <cacheHierarchy uniqueName="[Measures].[Coût Bonif Com A-2]" caption="Marge arrière A-2 (Niveau Article)" measure="1" displayFolder="Ventes\Comparatif" measureGroup="Mesures" count="0"/>
    <cacheHierarchy uniqueName="[Measures].[Indice Coût Bonif Com A A-1]" caption="Indice marge arrière A A-1 (Niveau Article)" measure="1" displayFolder="Ventes\Comparatif\Indice" measureGroup="Mesures" count="0"/>
    <cacheHierarchy uniqueName="[Measures].[Cumul Coût Bonif Com]" caption="Cumul marge arrière (Niveau Article)" measure="1" displayFolder="Ventes\Cumul fin de période (01 à ..)" measureGroup="Mesures" count="0"/>
    <cacheHierarchy uniqueName="[Measures].[Cumul Coût Bonif Com A-1]" caption="Cumul marge arrière A-1 (Niveau Article)" measure="1" displayFolder="Ventes\Cumul fin de période (01 à ..)" measureGroup="Mesures" count="0"/>
    <cacheHierarchy uniqueName="[Measures].[Indice Cumul Coût Bonif Com A A-1]" caption="Indice cumul marge arrière A A-1 (Niveau Article)" measure="1" displayFolder="Ventes\Cumul fin de période (01 à ..)\Indice" measureGroup="Mesures" count="0"/>
    <cacheHierarchy uniqueName="[Measures].[Total Coût Bonif Com A-1]" caption="Total marge arrière A-1 (Niveau Article)" measure="1" displayFolder="Ventes\Total" measureGroup="Mesures" count="0"/>
    <cacheHierarchy uniqueName="[Measures].[Total Coût Bonif Com A-2]" caption="Total marge arrière A-2 (Niveau Article)" measure="1" displayFolder="Ventes\Total" measureGroup="Mesures" count="0"/>
    <cacheHierarchy uniqueName="[Measures].[Indice Total Coût Bonif Com A-1 A-2]" caption="Indice total marge arrière A-1 A-2 (Niveau Article)" measure="1" displayFolder="Ventes\Total\Indice" measureGroup="Mesures" count="0"/>
    <cacheHierarchy uniqueName="[Measures].[Coût Bonif Com 12 Mois Glissants]" caption="Marge arrière 12 mois glissants (Niveau Article)" measure="1" displayFolder="Ventes\12 Mois Glissants" measureGroup="Mesures" count="0"/>
    <cacheHierarchy uniqueName="[Measures].[Coût Bonif Com 12 Mois Glissants A-1]" caption="Marge arrière 12 mois glissants A-1 (Niveau Article)" measure="1" displayFolder="Ventes\12 Mois Glissants\A-1" measureGroup="Mesures" count="0"/>
    <cacheHierarchy uniqueName="[Measures].[Indice Coût Bonif Com 12 Mois Glissants A A-1]" caption="Indice Marge arrière 12 mois glissants A A-1 (Niveau Article)" measure="1" displayFolder="Ventes\12 Mois Glissants\Indice" measureGroup="Mesures" count="0"/>
    <cacheHierarchy uniqueName="[Measures].[Coût Campagne A-1]" caption="Campagne promo A-1" measure="1" displayFolder="Ventes\Comparatif" measureGroup="Mesures" count="0"/>
    <cacheHierarchy uniqueName="[Measures].[Coût Campagne A-2]" caption="Campagne promo A-2" measure="1" displayFolder="Ventes\Comparatif" measureGroup="Mesures" count="0"/>
    <cacheHierarchy uniqueName="[Measures].[Indice Coût Campagne A A-1]" caption="Indice campagne promo A A-1" measure="1" displayFolder="Ventes\Comparatif\Indice" measureGroup="Mesures" count="0"/>
    <cacheHierarchy uniqueName="[Measures].[Cumul Coût Campagne]" caption="Cumul campagne promo" measure="1" displayFolder="Ventes\Cumul fin de période (01 à ..)" measureGroup="Mesures" count="0"/>
    <cacheHierarchy uniqueName="[Measures].[Cumul Coût Campagne A-1]" caption="Cumul campagne promo A-1" measure="1" displayFolder="Ventes\Cumul fin de période (01 à ..)" measureGroup="Mesures" count="0"/>
    <cacheHierarchy uniqueName="[Measures].[Indice Cumul Coût Campagne A A-1]" caption="Indice cumul campagne promo A A-1" measure="1" displayFolder="Ventes\Cumul fin de période (01 à ..)\Indice" measureGroup="Mesures" count="0"/>
    <cacheHierarchy uniqueName="[Measures].[Total Coût Campagne A-1]" caption="Total campagne promo A-1" measure="1" displayFolder="Ventes\Total" measureGroup="Mesures" count="0"/>
    <cacheHierarchy uniqueName="[Measures].[Total Coût Campagne A-2]" caption="Total campagne promo A-2" measure="1" displayFolder="Ventes\Total" measureGroup="Mesures" count="0"/>
    <cacheHierarchy uniqueName="[Measures].[Indice Total Coût Campagne A-1 A-2]" caption="Indice total campagne promo A-1 A-2" measure="1" displayFolder="Ventes\Total\Indice" measureGroup="Mesures" count="0"/>
    <cacheHierarchy uniqueName="[Measures].[Coût Campagne 12 Mois Glissants]" caption="Campagne promo 12 mois glissants" measure="1" displayFolder="Ventes\12 Mois Glissants" measureGroup="Mesures" count="0"/>
    <cacheHierarchy uniqueName="[Measures].[Surcoût Décote Déconditionnement - depuis 2011 A-1]" caption="Plus-value déconditionnement A-1" measure="1" displayFolder="Ventes\Comparatif" measureGroup="Mesures" count="0"/>
    <cacheHierarchy uniqueName="[Measures].[Surcoût Décote Déconditionnement - depuis 2011 A-2]" caption="Plus-value déconditionnement A-2" measure="1" displayFolder="Ventes\Comparatif" measureGroup="Mesures" count="0"/>
    <cacheHierarchy uniqueName="[Measures].[Indice Surcoût Décote Déconditionnement - depuis 2011 A A-1]" caption="Indice plus-value déconditionnement A A-1" measure="1" displayFolder="Ventes\Comparatif\Indice" measureGroup="Mesures" count="0"/>
    <cacheHierarchy uniqueName="[Measures].[Cumul Surcoût Décote Déconditionnement - depuis 2011]" caption="Cumul plus-value déconditionnement" measure="1" displayFolder="Ventes\Cumul fin de période (01 à ..)" measureGroup="Mesures" count="0"/>
    <cacheHierarchy uniqueName="[Measures].[Cumul Surcoût Décote Déconditionnement - depuis 2011 A-1]" caption="Cumul plus-value déconditionnement  A-1" measure="1" displayFolder="Ventes\Cumul fin de période (01 à ..)" measureGroup="Mesures" count="0"/>
    <cacheHierarchy uniqueName="[Measures].[Indice Cumul Surcoût Décote Déconditionnement - depuis 2011 A A-1]" caption="Indice cumul plus-value déconditionnement A A-1" measure="1" displayFolder="Ventes\Cumul fin de période (01 à ..)\Indice" measureGroup="Mesures" count="0"/>
    <cacheHierarchy uniqueName="[Measures].[Total Surcoût Décote Déconditionnement - depuis 2011 A-2]" caption="Total plus-value déconditionnement A-2" measure="1" displayFolder="Ventes\Total" measureGroup="Mesures" count="0"/>
    <cacheHierarchy uniqueName="[Measures].[Total Surcoût Décote Déconditionnement - depuis 2011 A-1]" caption="Total plus-value déconditionnement A-1" measure="1" displayFolder="Ventes\Total" measureGroup="Mesures" count="0"/>
    <cacheHierarchy uniqueName="[Measures].[Indice Total Surcoût Décote Déconditionnement - depuis 2011 A-1 A-2]" caption="Indice total plus-value déconditionnement A-1 A-2" measure="1" displayFolder="Ventes\Total\Indice" measureGroup="Mesures" count="0"/>
    <cacheHierarchy uniqueName="[Measures].[Surcoût Décote Déconditionnement - depuis 2011 12 Mois Glissants]" caption="Plus-value déconditionnement 12 mois glissants" measure="1" displayFolder="Ventes\12 Mois Glissants" measureGroup="Mesures" count="0"/>
    <cacheHierarchy uniqueName="[Measures].[Surcoût Etiquette Gencod - depuis 2011 A-1]" caption="Plus-value GENCOD depuis 2011 A-1" measure="1" displayFolder="Ventes\Comparatif" measureGroup="Mesures" count="0"/>
    <cacheHierarchy uniqueName="[Measures].[Surcoût Etiquette Gencod - depuis 2011 A-2]" caption="Plus-value GENCOD depuis 2011 A-2" measure="1" displayFolder="Ventes\Comparatif" measureGroup="Mesures" count="0"/>
    <cacheHierarchy uniqueName="[Measures].[Indice Surcoût Etiquette Gencod - depuis 2011 A A-1]" caption="Indice plus-value GENCOD depuis 2011 A A-1" measure="1" displayFolder="Ventes\Comparatif\Indice" measureGroup="Mesures" count="0"/>
    <cacheHierarchy uniqueName="[Measures].[Cumul Surcoût Etiquette Gencod - depuis 2011]" caption="Cumul plus-value GENCOD depuis 2011" measure="1" displayFolder="Ventes\Cumul fin de période (01 à ..)" measureGroup="Mesures" count="0"/>
    <cacheHierarchy uniqueName="[Measures].[Cumul Surcoût Etiquette Gencod - depuis 2011 A-1]" caption="Cumul plus-value GENCOD depuis 2011 A-1" measure="1" displayFolder="Ventes\Cumul fin de période (01 à ..)" measureGroup="Mesures" count="0"/>
    <cacheHierarchy uniqueName="[Measures].[Indice Cumul Surcoût Etiquette Gencod - depuis 2011 A A-1]" caption="Indice cumul plus-value GENCOD depuis 2011 A A-1" measure="1" displayFolder="Ventes\Cumul fin de période (01 à ..)\Indice" measureGroup="Mesures" count="0"/>
    <cacheHierarchy uniqueName="[Measures].[Total Surcoût Etiquette Gencod - depuis 2011 A-1]" caption="Total plus-value GENCOD depuis 2011 A-1" measure="1" displayFolder="Ventes\Total" measureGroup="Mesures" count="0"/>
    <cacheHierarchy uniqueName="[Measures].[Total Surcoût Etiquette Gencod - depuis 2011 A-2]" caption="Total plus-value GENCOD depuis 2011 A-2" measure="1" displayFolder="Ventes\Total" measureGroup="Mesures" count="0"/>
    <cacheHierarchy uniqueName="[Measures].[Indice Total Surcoût Etiquette Gencod - depuis 2011 A-1 A-2]" caption="Indice total plus-value GENCOD depuis 2011 A-1 A-2" measure="1" displayFolder="Ventes\Total\Indice" measureGroup="Mesures" count="0"/>
    <cacheHierarchy uniqueName="[Measures].[Surcoût Etiquette Gencod - depuis 2011 12 Mois Glissants]" caption="Plus-value GENCOD depuis 2011 12 mois glissants" measure="1" displayFolder="Ventes\12 Mois Glissants" measureGroup="Mesures" count="0"/>
    <cacheHierarchy uniqueName="[Measures].[Part Coût Campagne Cadeau - depuis 2011 A-1]" caption="Part coût campagne cadeau depuis 2011 A-1" measure="1" displayFolder="Ventes\Comparatif" measureGroup="Mesures" count="0"/>
    <cacheHierarchy uniqueName="[Measures].[Part Coût Campagne Cadeau - depuis 2011 A-2]" caption="Part coût campagne cadeau depuis 2011 A-2" measure="1" displayFolder="Ventes\Comparatif" measureGroup="Mesures" count="0"/>
    <cacheHierarchy uniqueName="[Measures].[Indice Part Coût Campagne Cadeau - depuis 2011 A A-1]" caption="Indice part coût campagne cadeau depuis 2011 A A-1" measure="1" displayFolder="Ventes\Comparatif\Indice" measureGroup="Mesures" count="0"/>
    <cacheHierarchy uniqueName="[Measures].[Cumul Part Coût Campagne Cadeau - depuis 2011]" caption="Cumul part coût campagne cadeau depuis 2011" measure="1" displayFolder="Ventes\Cumul fin de période (01 à ..)" measureGroup="Mesures" count="0"/>
    <cacheHierarchy uniqueName="[Measures].[Cumul Part Coût Campagne Cadeau - depuis 2011 A-1]" caption="Cumul part coût campagne cadeau depuis 2011  A-1" measure="1" displayFolder="Ventes\Cumul fin de période (01 à ..)" measureGroup="Mesures" count="0"/>
    <cacheHierarchy uniqueName="[Measures].[Indice Cumul Part Coût Campagne Cadeau - depuis 2011 A A-1]" caption="Indice cumul part coût campagne cadeau depuis 2011 A A-1" measure="1" displayFolder="Ventes\Cumul fin de période (01 à ..)\Indice" measureGroup="Mesures" count="0"/>
    <cacheHierarchy uniqueName="[Measures].[Total Part Coût Campagne Cadeau - depuis 2011 A-1]" caption="Total part coût campagne cadeau depuis 2011 A-1" measure="1" displayFolder="Ventes\Total" measureGroup="Mesures" count="0"/>
    <cacheHierarchy uniqueName="[Measures].[Total Part Coût Campagne Cadeau - depuis 2011 A-2]" caption="Total part coût campagne cadeau depuis 2011 A-2" measure="1" displayFolder="Ventes\Total" measureGroup="Mesures" count="0"/>
    <cacheHierarchy uniqueName="[Measures].[Indice Total Part Coût Campagne Cadeau - depuis 2011 A-1 A-2]" caption="Indice total part coût campagne cadeau depuis 2011 A-1 A-2" measure="1" displayFolder="Ventes\Total\Indice" measureGroup="Mesures" count="0"/>
    <cacheHierarchy uniqueName="[Measures].[Part Coût Campagne Cadeau - depuis 2011 12 Mois Glissants]" caption="Part coût campagne cadeau depuis 2011 12 mois glissants" measure="1" displayFolder="Ventes\12 Mois Glissants" measureGroup="Mesures" count="0"/>
    <cacheHierarchy uniqueName="[Measures].[Coût Emballage Vrac A-1]" caption="Coût vrac A-1" measure="1" displayFolder="Coûts\Coût prépa des commandes\Comparatif" measureGroup="Mesures" count="0"/>
    <cacheHierarchy uniqueName="[Measures].[Coût Emballage Vrac A-2]" caption="Coût vrac A-2" measure="1" displayFolder="Coûts\Coût prépa des commandes\Comparatif" measureGroup="Mesures" count="0"/>
    <cacheHierarchy uniqueName="[Measures].[Indice Coût Emballage Vrac A A-1]" caption="Indice coût vrac A A-1" measure="1" displayFolder="Coûts\Coût prépa des commandes\Comparatif\Indice" measureGroup="Mesures" count="0"/>
    <cacheHierarchy uniqueName="[Measures].[Cumul Coût Emballage Vrac]" caption="Cumul coût vrac" measure="1" displayFolder="Coûts\Coût prépa des commandes\Cumul fin de période (01 à ..)" measureGroup="Mesures" count="0"/>
    <cacheHierarchy uniqueName="[Measures].[Cumul Coût Emballage Vrac A-1]" caption="Cumul coût vrac A-1" measure="1" displayFolder="Coûts\Coût prépa des commandes\Cumul fin de période (01 à ..)" measureGroup="Mesures" count="0"/>
    <cacheHierarchy uniqueName="[Measures].[Indice Cumul Coût Emballage Vrac A A-1]" caption="Indice cumul coût vrac A A-1" measure="1" displayFolder="Coûts\Coût prépa des commandes\Cumul fin de période (01 à ..)\Indice" measureGroup="Mesures" count="0"/>
    <cacheHierarchy uniqueName="[Measures].[Total Coût Emballage Vrac A-1]" caption="Total coût vrac A-1" measure="1" displayFolder="Coûts\Coût prépa des commandes\Total" measureGroup="Mesures" count="0"/>
    <cacheHierarchy uniqueName="[Measures].[Total Coût Emballage Vrac A-2]" caption="Total coût vrac A-2" measure="1" displayFolder="Coûts\Coût prépa des commandes\Total" measureGroup="Mesures" count="0"/>
    <cacheHierarchy uniqueName="[Measures].[Indice Total Coût Emballage Vrac A-1 A-2]" caption="Indice coût vrac A-1 A-2" measure="1" displayFolder="Coûts\Coût prépa des commandes\Total\Indice" measureGroup="Mesures" count="0"/>
    <cacheHierarchy uniqueName="[Measures].[Coût Emballage Vrac 12 Mois Glissants]" caption="Coût vrac 12 mois glissants" measure="1" displayFolder="Coûts\Coût prépa des commandes\12 Mois Glissants" measureGroup="Mesures" count="0"/>
    <cacheHierarchy uniqueName="[Measures].[Coût Expédition Palette A-1]" caption="Coût expédition palette A-1" measure="1" displayFolder="Coûts\Coût prépa des commandes\Comparatif" measureGroup="Mesures" count="0"/>
    <cacheHierarchy uniqueName="[Measures].[Coût Expédition Palette A-2]" caption="Coût expédition palette A-2" measure="1" displayFolder="Coûts\Coût prépa des commandes\Comparatif" measureGroup="Mesures" count="0"/>
    <cacheHierarchy uniqueName="[Measures].[Indice Coût Expédition Palette A A-1]" caption="Indice coût expédition palette A A-1" measure="1" displayFolder="Coûts\Coût prépa des commandes\Comparatif\Indice" measureGroup="Mesures" count="0"/>
    <cacheHierarchy uniqueName="[Measures].[Cumul Coût Expédition Palette]" caption="Cumul coût expédition palette" measure="1" displayFolder="Coûts\Coût prépa des commandes\Cumul fin de période (01 à ..)" measureGroup="Mesures" count="0"/>
    <cacheHierarchy uniqueName="[Measures].[Cumul Coût Expédition Palette A-1]" caption="Cumul coût expédition palette A-1" measure="1" displayFolder="Coûts\Coût prépa des commandes\Cumul fin de période (01 à ..)" measureGroup="Mesures" count="0"/>
    <cacheHierarchy uniqueName="[Measures].[Indice Cumul Coût Expédition Palette A A-1]" caption="Indice cumul coût expédition palette A A-1" measure="1" displayFolder="Coûts\Coût prépa des commandes\Cumul fin de période (01 à ..)\Indice" measureGroup="Mesures" count="0"/>
    <cacheHierarchy uniqueName="[Measures].[Total Coût Expédition Palette A-1]" caption="Total coût expédition palette A-1" measure="1" displayFolder="Coûts\Coût prépa des commandes\Total" measureGroup="Mesures" count="0"/>
    <cacheHierarchy uniqueName="[Measures].[Total Coût Expédition Palette A-2]" caption="Total coût expédition palette A-2" measure="1" displayFolder="Coûts\Coût prépa des commandes\Total" measureGroup="Mesures" count="0"/>
    <cacheHierarchy uniqueName="[Measures].[Indice Total Coût Expédition Palette A-1 A-2]" caption="Indice total coût expédition palette A-1 A-2" measure="1" displayFolder="Coûts\Coût prépa des commandes\Total\Indice" measureGroup="Mesures" count="0"/>
    <cacheHierarchy uniqueName="[Measures].[Coût Expédition Palette 12 Mois Glissants]" caption="Coût expédition palette 12 mois glissants" measure="1" displayFolder="Coûts\Coût prépa des commandes\12 Mois Glissants" measureGroup="Mesures" count="0"/>
    <cacheHierarchy uniqueName="[Measures].[Coût Ensemble A-1]" caption="Coût EN3 A-1" measure="1" displayFolder="Coûts\Coût conditionnement(inclus dans coût production)\Comparatif" measureGroup="Mesures" count="0"/>
    <cacheHierarchy uniqueName="[Measures].[Coût Ensemble A-2]" caption="Coût EN3 A-2" measure="1" displayFolder="Coûts\Coût conditionnement(inclus dans coût production)\Comparatif" measureGroup="Mesures" count="0"/>
    <cacheHierarchy uniqueName="[Measures].[Indice Coût Ensemble A A-1]" caption="Indice coût EN3 A A-1" measure="1" displayFolder="Coûts\Coût conditionnement(inclus dans coût production)\Comparatif\Indice" measureGroup="Mesures" count="0"/>
    <cacheHierarchy uniqueName="[Measures].[Cumul Coût Ensemble]" caption="Cumul coût EN3" measure="1" displayFolder="Coûts\Coût conditionnement(inclus dans coût production)\Cumul fin de période (01 à ..)" measureGroup="Mesures" count="0"/>
    <cacheHierarchy uniqueName="[Measures].[Cumul Coût Ensemble A-1]" caption="Cumul coût EN3 A-1" measure="1" displayFolder="Coûts\Coût conditionnement(inclus dans coût production)\Cumul fin de période (01 à ..)" measureGroup="Mesures" count="0"/>
    <cacheHierarchy uniqueName="[Measures].[Indice Cumul Coût Ensemble A A-1]" caption="Indice cumul coût EN3 A A-1" measure="1" displayFolder="Coûts\Coût conditionnement(inclus dans coût production)\Cumul fin de période (01 à ..)\Indice" measureGroup="Mesures" count="0"/>
    <cacheHierarchy uniqueName="[Measures].[Total Coût Ensemble A-1]" caption="Total coût EN3 A-1" measure="1" displayFolder="Coûts\Coût conditionnement(inclus dans coût production)\Total" measureGroup="Mesures" count="0"/>
    <cacheHierarchy uniqueName="[Measures].[Total Coût Ensemble A-2]" caption="Total coût EN3 A-2" measure="1" displayFolder="Coûts\Coût conditionnement(inclus dans coût production)\Total" measureGroup="Mesures" count="0"/>
    <cacheHierarchy uniqueName="[Measures].[Indice Total Coût Ensemble A-1 A-2]" caption="Indice total coût EN3 A-1 A-2" measure="1" displayFolder="Coûts\Coût conditionnement(inclus dans coût production)\Total\Indice" measureGroup="Mesures" count="0"/>
    <cacheHierarchy uniqueName="[Measures].[Coût Ensemble 12 Mois Glissants]" caption="Coût EN3 12 mois glissants" measure="1" displayFolder="Coûts\Coût conditionnement(inclus dans coût production)\12 Mois Glissants" measureGroup="Mesures" count="0"/>
    <cacheHierarchy uniqueName="[Measures].[Part Condi Coût Revient Société A-1]" caption="coût conditionnement(hors EN3) A-1" measure="1" displayFolder="Coûts\Coût conditionnement(inclus dans coût production)\Comparatif" measureGroup="Mesures" count="0"/>
    <cacheHierarchy uniqueName="[Measures].[Part Condi Coût Revient Société A-2]" caption="coût conditionnement(hors EN3) A-2" measure="1" displayFolder="Coûts\Coût conditionnement(inclus dans coût production)\Comparatif" measureGroup="Mesures" count="0"/>
    <cacheHierarchy uniqueName="[Measures].[Indice Part Condi Coût Revient Société A A-1]" caption="Indice coût conditionnement(hors EN3)  A A-1" measure="1" displayFolder="Coûts\Coût conditionnement(inclus dans coût production)\Comparatif\Indice" measureGroup="Mesures" count="0"/>
    <cacheHierarchy uniqueName="[Measures].[Cumul Part Condi Coût Revient Société]" caption="Cumul coût conditionnement(hors EN3)" measure="1" displayFolder="Coûts\Coût conditionnement(inclus dans coût production)\Cumul fin de période (01 à ..)" measureGroup="Mesures" count="0"/>
    <cacheHierarchy uniqueName="[Measures].[Cumul Part Condi Coût Revient Société A-1]" caption="Cumul coût conditionnement(hors EN3)  A-1" measure="1" displayFolder="Coûts\Coût conditionnement(inclus dans coût production)\Cumul fin de période (01 à ..)" measureGroup="Mesures" count="0"/>
    <cacheHierarchy uniqueName="[Measures].[Indice Cumul Part Condi Coût Revient Société A A-1]" caption="Indice cumul coût conditionnement(hors EN3)  A A-1" measure="1" displayFolder="Coûts\Coût conditionnement(inclus dans coût production)\Cumul fin de période (01 à ..)\Indice" measureGroup="Mesures" count="0"/>
    <cacheHierarchy uniqueName="[Measures].[Total Part Condi Coût Revient Société A-1]" caption="Total coût conditionnement(hors EN3) A-1" measure="1" displayFolder="Coûts\Coût conditionnement(inclus dans coût production)\Total" measureGroup="Mesures" count="0"/>
    <cacheHierarchy uniqueName="[Measures].[Total Part Condi Coût Revient Société A-2]" caption="Total coût conditionnement(hors EN3) A-2" measure="1" displayFolder="Coûts\Coût conditionnement(inclus dans coût production)\Total" measureGroup="Mesures" count="0"/>
    <cacheHierarchy uniqueName="[Measures].[Indice Total Part Condi Coût Revient Société A-1 A-2]" caption="Indice total coût conditionnement(hors EN3) A-1 A-2" measure="1" displayFolder="Coûts\Coût conditionnement(inclus dans coût production)\Total\Indice" measureGroup="Mesures" count="0"/>
    <cacheHierarchy uniqueName="[Measures].[Part Condi Coût Revient Société 12 Mois Glissants]" caption="coût conditionnement(hors EN3) 12 mois glissants" measure="1" displayFolder="Coûts\Coût conditionnement(inclus dans coût production)\12 Mois Glissants" measureGroup="Mesures" count="0"/>
    <cacheHierarchy uniqueName="[Measures].[Coût Transport A-1]" caption="Coût transport A-1" measure="1" displayFolder="Coûts\Coût transport\Comparatif" measureGroup="Mesures" count="0"/>
    <cacheHierarchy uniqueName="[Measures].[Coût Transport A-2]" caption="Coût transport A-2" measure="1" displayFolder="Coûts\Coût transport\Comparatif" measureGroup="Mesures" count="0"/>
    <cacheHierarchy uniqueName="[Measures].[Indice Coût Transport A A-1]" caption="Indice coût transport A A-1" measure="1" displayFolder="Coûts\Coût transport\Comparatif\Indice" measureGroup="Mesures" count="0"/>
    <cacheHierarchy uniqueName="[Measures].[Cumul Coût Transport]" caption="Cumul coût transport" measure="1" displayFolder="Coûts\Coût transport\Cumul fin de période (01 à ..)" measureGroup="Mesures" count="0"/>
    <cacheHierarchy uniqueName="[Measures].[Cumul Coût Transport A-1]" caption="Cumul coût transport A-1" measure="1" displayFolder="Coûts\Coût transport\Cumul fin de période (01 à ..)" measureGroup="Mesures" count="0"/>
    <cacheHierarchy uniqueName="[Measures].[Total Coût Transport A-1]" caption="Total coût transport A-1" measure="1" displayFolder="Coûts\Coût transport\Total" measureGroup="Mesures" count="0"/>
    <cacheHierarchy uniqueName="[Measures].[Total Coût Transport A-2]" caption="Total coût transport A-2" measure="1" displayFolder="Coûts\Coût transport\Total" measureGroup="Mesures" count="0"/>
    <cacheHierarchy uniqueName="[Measures].[Coût Transport 12 Mois Glissants]" caption="Coût transport 12 mois glissants" measure="1" displayFolder="Coûts\Coût transport\12 Mois Glissants" measureGroup="Mesures" count="0"/>
    <cacheHierarchy uniqueName="[Measures].[Coût production Société A-1]" caption="Coût production société A-1" measure="1" displayFolder="Coûts\Coût de production\Comparatif" measureGroup="Mesures" count="0"/>
    <cacheHierarchy uniqueName="[Measures].[Coût production Société A-2]" caption="Coût production société A-2" measure="1" displayFolder="Coûts\Coût de production\Comparatif" measureGroup="Mesures" count="0"/>
    <cacheHierarchy uniqueName="[Measures].[Indice Coût production Société A A-1]" caption="Indice coût production société A A-1" measure="1" displayFolder="Coûts\Coût de production\Comparatif\Indice" measureGroup="Mesures" count="0"/>
    <cacheHierarchy uniqueName="[Measures].[Cumul Coût production société]" caption="Cumul coût production société" measure="1" displayFolder="Coûts\Coût de production\Cumul fin de période (01 à ..)" measureGroup="Mesures" count="0"/>
    <cacheHierarchy uniqueName="[Measures].[Cumul Coût production société A-1]" caption="Cumul coût production société A-1" measure="1" displayFolder="Coûts\Coût de production\Cumul fin de période (01 à ..)" measureGroup="Mesures" count="0"/>
    <cacheHierarchy uniqueName="[Measures].[Indice Cumul Coût production société A A-1]" caption="Indice cumul coût production société A A-1" measure="1" displayFolder="Coûts\Coût de production\Cumul fin de période (01 à ..)\Indice" measureGroup="Mesures" count="0"/>
    <cacheHierarchy uniqueName="[Measures].[Total Coût production société A-1]" caption="Total coût production société A-1" measure="1" displayFolder="Coûts\Coût de production\Total" measureGroup="Mesures" count="0"/>
    <cacheHierarchy uniqueName="[Measures].[Total Coût production société A-2]" caption="Total coût production société A-2" measure="1" displayFolder="Coûts\Coût de production\Total" measureGroup="Mesures" count="0"/>
    <cacheHierarchy uniqueName="[Measures].[Indice Total Coût production société A-1 A-2]" caption="Indice total coût production société A-1 A-2" measure="1" displayFolder="Coûts\Coût de production\Total\Indice" measureGroup="Mesures" count="0"/>
    <cacheHierarchy uniqueName="[Measures].[Coût revient société]" caption="Coût revient société" measure="1" displayFolder="Coûts\Coût de revient" measureGroup="Mesures" count="0" oneField="1">
      <fieldsUsage count="1">
        <fieldUsage x="21"/>
      </fieldsUsage>
    </cacheHierarchy>
    <cacheHierarchy uniqueName="[Measures].[Coût revient groupe]" caption="Coût revient groupe" measure="1" displayFolder="Coûts\Coût de revient" measureGroup="Mesures" count="0"/>
    <cacheHierarchy uniqueName="[Measures].[Coût production société 12 Mois Glissants]" caption="Coût production société 12 mois glissants" measure="1" displayFolder="Coûts\Coût de production\12 Mois Glissants" measureGroup="Mesures" count="0"/>
    <cacheHierarchy uniqueName="[Measures].[Coût production groupe A-1]" caption="Coût production groupe A-1" measure="1" displayFolder="Coûts\Coût de production\Comparatif" measureGroup="Mesures" count="0"/>
    <cacheHierarchy uniqueName="[Measures].[Coût production groupe A-2]" caption="Coût production groupe A-2" measure="1" displayFolder="Coûts\Coût de production\Comparatif" measureGroup="Mesures" count="0"/>
    <cacheHierarchy uniqueName="[Measures].[Indice Coût production groupe A A-1]" caption="Indice coût production groupe A A-1" measure="1" displayFolder="Coûts\Coût de production\Comparatif\Indice" measureGroup="Mesures" count="0"/>
    <cacheHierarchy uniqueName="[Measures].[Cumul Coût production groupe]" caption="Cumul coût production groupe" measure="1" displayFolder="Coûts\Coût de production\Cumul fin de période (01 à ..)" measureGroup="Mesures" count="0"/>
    <cacheHierarchy uniqueName="[Measures].[Cumul Coût production groupe A-1]" caption="Cumul coût production groupe A-1" measure="1" displayFolder="Coûts\Coût de production\Cumul fin de période (01 à ..)" measureGroup="Mesures" count="0"/>
    <cacheHierarchy uniqueName="[Measures].[Indice Cumul Coût production groupe A A-1]" caption="Indice cumul coût production groupe A A-1" measure="1" displayFolder="Coûts\Coût de production\Cumul fin de période (01 à ..)\Indice" measureGroup="Mesures" count="0"/>
    <cacheHierarchy uniqueName="[Measures].[Total Coût production groupe A-1]" caption="Total coût production groupe A-1" measure="1" displayFolder="Coûts\Coût de production\Total" measureGroup="Mesures" count="0"/>
    <cacheHierarchy uniqueName="[Measures].[Total Coût production groupe A-2]" caption="Total coût production groupe A-2" measure="1" displayFolder="Coûts\Coût de production\Total" measureGroup="Mesures" count="0"/>
    <cacheHierarchy uniqueName="[Measures].[Indice Total Coût production groupe A-1 A-2]" caption="Indice total coût production groupe A-1 A-2" measure="1" displayFolder="Coûts\Coût de production\Total\Indice" measureGroup="Mesures" count="0"/>
    <cacheHierarchy uniqueName="[Measures].[Coût production groupe 12 Mois Glissants]" caption="Coût revient production 12 mois glissants" measure="1" displayFolder="Coûts\Coût de production\12 Mois Glissants" measureGroup="Mesures" count="0"/>
    <cacheHierarchy uniqueName="[Measures].[Coût revient groupe A-1]" caption="Coût revient groupe A-1" measure="1" displayFolder="Coûts\Coût de revient\Comparatif" measureGroup="Mesures" count="0"/>
    <cacheHierarchy uniqueName="[Measures].[Coût revient groupe A-2]" caption="Coût revient groupe A-2" measure="1" displayFolder="Coûts\Coût de revient\Comparatif" measureGroup="Mesures" count="0"/>
    <cacheHierarchy uniqueName="[Measures].[Indice Coût revient groupe A A-1]" caption="Indice coût revient groupe A A-1" measure="1" displayFolder="Coûts\Coût de revient\Comparatif\Indice" measureGroup="Mesures" count="0"/>
    <cacheHierarchy uniqueName="[Measures].[Cumul Coût revient groupe]" caption="Cumul coût revient groupe" measure="1" displayFolder="Coûts\Coût de revient\Cumul fin de période (01 à ..)" measureGroup="Mesures" count="0"/>
    <cacheHierarchy uniqueName="[Measures].[Cumul Coût revient groupe A-1]" caption="Cumul coût revient groupe A-1" measure="1" displayFolder="Coûts\Coût de revient\Cumul fin de période (01 à ..)" measureGroup="Mesures" count="0"/>
    <cacheHierarchy uniqueName="[Measures].[Total Coût revient groupe A-1]" caption="Total coût revient groupe A-1" measure="1" displayFolder="Coûts\Coût de revient\Total" measureGroup="Mesures" count="0"/>
    <cacheHierarchy uniqueName="[Measures].[Total Coût revient groupe A-2]" caption="Total coût revient groupe A-2" measure="1" displayFolder="Coûts\Coût de revient\Total" measureGroup="Mesures" count="0"/>
    <cacheHierarchy uniqueName="[Measures].[Indice Total Coût revient groupe A-1 A-2]" caption="Indice total coût revient groupe A-1 A-2" measure="1" displayFolder="Coûts\Coût de revient\Total\Indice" measureGroup="Mesures" count="0"/>
    <cacheHierarchy uniqueName="[Measures].[Coût revient groupe 12 Mois Glissants]" caption="Coût revient groupe 12 mois glissants" measure="1" displayFolder="Coûts\Coût de revient\12 Mois Glissants" measureGroup="Mesures" count="0"/>
    <cacheHierarchy uniqueName="[Measures].[Coût revient société A-1]" caption="Coût revient société A-1" measure="1" displayFolder="Coûts\Coût de revient\Comparatif" measureGroup="Mesures" count="0"/>
    <cacheHierarchy uniqueName="[Measures].[Coût revient société A-2]" caption="Coût revient société A-2" measure="1" displayFolder="Coûts\Coût de revient\Comparatif" measureGroup="Mesures" count="0"/>
    <cacheHierarchy uniqueName="[Measures].[Indice Coût revient société A A-1]" caption="Indice coût revient société A A-1" measure="1" displayFolder="Coûts\Coût de revient\Comparatif\Indice" measureGroup="Mesures" count="0"/>
    <cacheHierarchy uniqueName="[Measures].[Cumul Coût revient société]" caption="Cumul coût revient société" measure="1" displayFolder="Coûts\Coût de revient\Cumul fin de période (01 à ..)" measureGroup="Mesures" count="0"/>
    <cacheHierarchy uniqueName="[Measures].[Cumul Coût revient société A-1]" caption="Cumul coût revient société A-1" measure="1" displayFolder="Coûts\Coût de revient\Cumul fin de période (01 à ..)" measureGroup="Mesures" count="0"/>
    <cacheHierarchy uniqueName="[Measures].[Total Coût revient société A-1]" caption="Total coût revient société A-1" measure="1" displayFolder="Coûts\Coût de revient\Total" measureGroup="Mesures" count="0"/>
    <cacheHierarchy uniqueName="[Measures].[Total Coût revient société A-2]" caption="Total coût revient société A-2" measure="1" displayFolder="Coûts\Coût de revient\Total" measureGroup="Mesures" count="0"/>
    <cacheHierarchy uniqueName="[Measures].[Indice Total Coût revient société A-1 A-2]" caption="Indice total coût revient société A-1 A-2" measure="1" displayFolder="Coûts\Coût de revient\Total\Indice" measureGroup="Mesures" count="0"/>
    <cacheHierarchy uniqueName="[Measures].[Coût revient société 12 Mois Glissants]" caption="Coût revient société 12 mois glissants" measure="1" displayFolder="Coûts\Coût de revient\12 Mois Glissants" measureGroup="Mesures" count="0"/>
    <cacheHierarchy uniqueName="[Measures].[Quantité Vendue]" caption="Quantité vendue sur référence AX" measure="1" displayFolder="Quantité, métrage et tonnage" measureGroup="Mesures" count="0"/>
    <cacheHierarchy uniqueName="[Measures].[Quantité Vendue A-1]" caption="Quantité vendue sur référence AX A-1" measure="1" displayFolder="Quantité, métrage et tonnage\Comparatif" measureGroup="Mesures" count="0"/>
    <cacheHierarchy uniqueName="[Measures].[Quantité Vendue A-2]" caption="Quantité vendue sur référence AX A-2" measure="1" displayFolder="Quantité, métrage et tonnage\Comparatif" measureGroup="Mesures" count="0"/>
    <cacheHierarchy uniqueName="[Measures].[Indice Quantité Vendue A A-1]" caption="Indice quantité vendue sur référence AX A A-1" measure="1" displayFolder="Quantité, métrage et tonnage\Comparatif\Indice" measureGroup="Mesures" count="0"/>
    <cacheHierarchy uniqueName="[Measures].[Cumul Quantité Vendue]" caption="Cumul quantité vendue sur référence AX" measure="1" displayFolder="Quantité, métrage et tonnage\Cumul fin de période (01 à ..)" measureGroup="Mesures" count="0"/>
    <cacheHierarchy uniqueName="[Measures].[Cumul Quantité Vendue A-1]" caption="Cumul quantité vendue sur référence AX A-1" measure="1" displayFolder="Quantité, métrage et tonnage\Cumul fin de période (01 à ..)" measureGroup="Mesures" count="0"/>
    <cacheHierarchy uniqueName="[Measures].[Indice Cumul Quantité Vendue A A-1]" caption="Indice cumul quantité vendue sur référence AX A A-1" measure="1" displayFolder="Quantité, métrage et tonnage\Cumul fin de période (01 à ..)\Indice" measureGroup="Mesures" count="0"/>
    <cacheHierarchy uniqueName="[Measures].[Total Quantité Vendue A-1]" caption="Total quantité vendue sur référence AX A-1" measure="1" displayFolder="Quantité, métrage et tonnage\Total" measureGroup="Mesures" count="0"/>
    <cacheHierarchy uniqueName="[Measures].[Total Quantité Vendue A-2]" caption="Total quantité vendue sur référence AX A-2" measure="1" displayFolder="Quantité, métrage et tonnage\Total" measureGroup="Mesures" count="0"/>
    <cacheHierarchy uniqueName="[Measures].[Indice Total Quantité Vendue A-1 A-2]" caption="Indice total quantité vendue sur référence AX A-1 A-2" measure="1" displayFolder="Quantité, métrage et tonnage\Total\Indice" measureGroup="Mesures" count="0"/>
    <cacheHierarchy uniqueName="[Measures].[Quantité Vendue 12 Mois Glissants]" caption="Quantité vendue sur référence AX 12 mois glissants" measure="1" displayFolder="Quantité, métrage et tonnage\12 Mois Glissants" measureGroup="Mesures" count="0"/>
    <cacheHierarchy uniqueName="[Measures].[Quantité Vendue Vrac A-1]" caption="Quantité Vendue Vrac A-1" measure="1" displayFolder="Quantité, métrage et tonnage\Comparatif" measureGroup="Mesures" count="0"/>
    <cacheHierarchy uniqueName="[Measures].[Quantité Vendue Vrac A-2]" caption="Quantité Vendue Vrac A-2" measure="1" displayFolder="Quantité, métrage et tonnage\Comparatif" measureGroup="Mesures" count="0"/>
    <cacheHierarchy uniqueName="[Measures].[Indice Quantité Vendue Vrac A A-1]" caption="Indice Quantité Vendue Vrac A A-1" measure="1" displayFolder="Quantité, métrage et tonnage\Comparatif\Indice" measureGroup="Mesures" count="0"/>
    <cacheHierarchy uniqueName="[Measures].[Cumul Quantité Vendue Vrac]" caption="Cumul Quantité Vendue Vrac" measure="1" displayFolder="Quantité, métrage et tonnage\Cumul fin de période (01 à ..)" measureGroup="Mesures" count="0"/>
    <cacheHierarchy uniqueName="[Measures].[Cumul Quantité Vendue Vrac A-1]" caption="Cumul Quantité Vendue Vrac A-1" measure="1" displayFolder="Quantité, métrage et tonnage\Cumul fin de période (01 à ..)" measureGroup="Mesures" count="0"/>
    <cacheHierarchy uniqueName="[Measures].[Indice Cumul Quantité Vendue Vrac A A-1]" caption="Indice Cumul Quantité Vendue Vrac A A-1" measure="1" displayFolder="Quantité, métrage et tonnage\Cumul fin de période (01 à ..)\Indice" measureGroup="Mesures" count="0"/>
    <cacheHierarchy uniqueName="[Measures].[Total Quantité Vendue Vrac A-1]" caption="Total Quantité Vendue Vrac A-1" measure="1" displayFolder="Quantité, métrage et tonnage\Total" measureGroup="Mesures" count="0"/>
    <cacheHierarchy uniqueName="[Measures].[Total Quantité Vendue Vrac A-2]" caption="Total Quantité Vendue Vrac A-2" measure="1" displayFolder="Quantité, métrage et tonnage\Total" measureGroup="Mesures" count="0"/>
    <cacheHierarchy uniqueName="[Measures].[Indice Total Quantité Vendue Vrac A-1 A-2]" caption="Indice Total Quantité Vendue Vrac A-1 A-2" measure="1" displayFolder="Quantité, métrage et tonnage\Total\Indice" measureGroup="Mesures" count="0"/>
    <cacheHierarchy uniqueName="[Measures].[Quantité Vendue Vrac 12 Mois Glissants]" caption="Quantité Vendue Vrac 12 Mois Glissants" measure="1" displayFolder="Quantité, métrage et tonnage\12 Mois Glissants" measureGroup="Mesures" count="0"/>
    <cacheHierarchy uniqueName="[Measures].[Quantité Vendue Metre A-1]" caption="Quantité Vendue Metre A-1" measure="1" displayFolder="Quantité, métrage et tonnage\Comparatif" measureGroup="Mesures" count="0"/>
    <cacheHierarchy uniqueName="[Measures].[Quantité Vendue Metre A-2]" caption="Quantité Vendue Metre A-2" measure="1" displayFolder="Quantité, métrage et tonnage\Comparatif" measureGroup="Mesures" count="0"/>
    <cacheHierarchy uniqueName="[Measures].[Indice Quantité Vendue Metre A A-1]" caption="Indice Quantité Vendue Metre A A-1" measure="1" displayFolder="Quantité, métrage et tonnage\Comparatif\Indice" measureGroup="Mesures" count="0"/>
    <cacheHierarchy uniqueName="[Measures].[Cumul Quantité Vendue Metre]" caption="Cumul Quantité Vendue Metre" measure="1" displayFolder="Quantité, métrage et tonnage\Cumul fin de période (01 à ..)" measureGroup="Mesures" count="0"/>
    <cacheHierarchy uniqueName="[Measures].[Cumul Quantité Vendue Metre A-1]" caption="Cumul Quantité Vendue Metre A-1" measure="1" displayFolder="Quantité, métrage et tonnage\Cumul fin de période (01 à ..)" measureGroup="Mesures" count="0"/>
    <cacheHierarchy uniqueName="[Measures].[Indice Cumul Quantité Vendue Metre A A-1]" caption="Indice Cumul Quantité Vendue Metre A A-1" measure="1" displayFolder="Quantité, métrage et tonnage\Cumul fin de période (01 à ..)\Indice" measureGroup="Mesures" count="0"/>
    <cacheHierarchy uniqueName="[Measures].[Total Quantité Vendue Metre A-1]" caption="Total Quantité Vendue Metre A-1" measure="1" displayFolder="Quantité, métrage et tonnage\Total" measureGroup="Mesures" count="0"/>
    <cacheHierarchy uniqueName="[Measures].[Total Quantité Vendue Metre A-2]" caption="Total Quantité Vendue Metre A-2" measure="1" displayFolder="Quantité, métrage et tonnage\Total" measureGroup="Mesures" count="0"/>
    <cacheHierarchy uniqueName="[Measures].[Indice Total Quantité Vendue Metre A-1 A-2]" caption="Indice Total Quantité Vendue Metre A-1 A-2" measure="1" displayFolder="Quantité, métrage et tonnage\Total\Indice" measureGroup="Mesures" count="0"/>
    <cacheHierarchy uniqueName="[Measures].[Quantité Vendue Metre 12 Mois Glissants]" caption="Quantité Vendue Metre 12 Mois Glissants" measure="1" displayFolder="Quantité, métrage et tonnage\12 Mois Glissants" measureGroup="Mesures" count="0"/>
    <cacheHierarchy uniqueName="[Measures].[Tonnage Vendu A-1]" caption="Tonnage Vendu A-1" measure="1" displayFolder="Quantité, métrage et tonnage\Comparatif" measureGroup="Mesures" count="0"/>
    <cacheHierarchy uniqueName="[Measures].[Tonnage Vendu A-2]" caption="Tonnage Vendu A-2" measure="1" displayFolder="Quantité, métrage et tonnage\Comparatif" measureGroup="Mesures" count="0"/>
    <cacheHierarchy uniqueName="[Measures].[Indice Tonnage Vendu A A-1]" caption="Indice Tonnage Vendu A A-1" measure="1" displayFolder="Quantité, métrage et tonnage\Comparatif\Indice" measureGroup="Mesures" count="0"/>
    <cacheHierarchy uniqueName="[Measures].[Cumul Tonnage Vendu]" caption="Cumul Tonnage Vendu" measure="1" displayFolder="Quantité, métrage et tonnage\Cumul fin de période (01 à ..)" measureGroup="Mesures" count="0"/>
    <cacheHierarchy uniqueName="[Measures].[Cumul Tonnage Vendu A-1]" caption="Cumul Tonnage Vendu A-1" measure="1" displayFolder="Quantité, métrage et tonnage\Cumul fin de période (01 à ..)" measureGroup="Mesures" count="0"/>
    <cacheHierarchy uniqueName="[Measures].[Indice Cumul Tonnage Vendu A A-1]" caption="Indice Cumul Tonnage Vendu A A-1" measure="1" displayFolder="Quantité, métrage et tonnage\Cumul fin de période (01 à ..)\Indice" measureGroup="Mesures" count="0"/>
    <cacheHierarchy uniqueName="[Measures].[Total Tonnage Vendu A-1]" caption="Total Tonnage Vendu A-1" measure="1" displayFolder="Quantité, métrage et tonnage\Total" measureGroup="Mesures" count="0"/>
    <cacheHierarchy uniqueName="[Measures].[Total Tonnage Vendu A-2]" caption="Total Tonnage Vendu A-2" measure="1" displayFolder="Quantité, métrage et tonnage\Total" measureGroup="Mesures" count="0"/>
    <cacheHierarchy uniqueName="[Measures].[Indice Total Tonnage Vendu A-1 A-2]" caption="Indice Total Tonnage Vendu A-1 A-2" measure="1" displayFolder="Quantité, métrage et tonnage\Total\Indice" measureGroup="Mesures" count="0"/>
    <cacheHierarchy uniqueName="[Measures].[Tonnage Vendu 12 Mois Glissants]" caption="Tonnage Vendu 12 Mois Glissants" measure="1" displayFolder="Quantité, métrage et tonnage\12 Mois Glissants" measureGroup="Mesures" count="0"/>
    <cacheHierarchy uniqueName="[Measures].[Montant Net Encaissé (Niveau Article)]" caption="CA net encaissé (Niveau Article)" measure="1" displayFolder="Ventes" measureGroup="Mesures" count="0"/>
    <cacheHierarchy uniqueName="[Measures].[Montant Net Encaissé A-1 (Niveau Article)]" caption="CA net encaissé A-1 (Niveau Article)" measure="1" displayFolder="Ventes\Comparatif" measureGroup="Mesures" count="0"/>
    <cacheHierarchy uniqueName="[Measures].[Montant Net Encaissé A-2 (Niveau Article)]" caption="CA net encaissé A-2 (Niveau Article)" measure="1" displayFolder="Ventes\Comparatif" measureGroup="Mesures" count="0"/>
    <cacheHierarchy uniqueName="[Measures].[Indice Montant Net Encaissé A A-1 (Niveau Article)]" caption="Indice CA net encaissé A A-1 (Niveau Article)" measure="1" displayFolder="Ventes\Comparatif\Indice" measureGroup="Mesures" count="0"/>
    <cacheHierarchy uniqueName="[Measures].[Cumul Montant Net Encaissé (Niveau Article)]" caption="Cumul CA net encaissé (Niveau Article)" measure="1" displayFolder="Ventes\Cumul fin de période (01 à ..)" measureGroup="Mesures" count="0"/>
    <cacheHierarchy uniqueName="[Measures].[Cumul Montant Net Encaissé A-1 (Niveau Article)]" caption="Cumul CA net encaissé A-1 (Niveau Article)" measure="1" displayFolder="Ventes\Cumul fin de période (01 à ..)" measureGroup="Mesures" count="0"/>
    <cacheHierarchy uniqueName="[Measures].[Indice Cumul Montant Net Encaissé A A-1 (Niveau Article)]" caption="Indice Cumul CA net encaissé A A-1 (Niveau Article)" measure="1" displayFolder="Ventes\Cumul fin de période (01 à ..)\Indice" measureGroup="Mesures" count="0"/>
    <cacheHierarchy uniqueName="[Measures].[Total Montant Net Encaissé A-1 (Niveau Article)]" caption="Total CA net encaissé A-1 (Niveau Article)" measure="1" displayFolder="Ventes\Total" measureGroup="Mesures" count="0"/>
    <cacheHierarchy uniqueName="[Measures].[Total Montant Net Encaissé A-2 (Niveau Article)]" caption="Total CA net encaissé A-2 (Niveau Article)" measure="1" displayFolder="Ventes\Total" measureGroup="Mesures" count="0"/>
    <cacheHierarchy uniqueName="[Measures].[Indice Total Montant Net Encaissé A-1 A-2 (Niveau Article)]" caption="Indice Total CA net encaissé A-1 A-2 (Niveau Article)" measure="1" displayFolder="Ventes\Total\Indice" measureGroup="Mesures" count="0"/>
    <cacheHierarchy uniqueName="[Measures].[Montant Net Encaissé 12 Mois Glissants (Niveau Article)]" caption="CA net encaissé 12 mois glissants (Niveau Article)" measure="1" displayFolder="Ventes\12 Mois Glissants" measureGroup="Mesures" count="0"/>
    <cacheHierarchy uniqueName="[Measures].[Montant Net Encaissé 12 Mois Glissants A-1 (Niveau Article)]" caption="CA net encaissé 12 mois glissants A-1 (Niveau Article)" measure="1" displayFolder="Ventes\12 Mois Glissants\A-1" measureGroup="Mesures" count="0"/>
    <cacheHierarchy uniqueName="[Measures].[Indice Montant Net Encaissé 12 Mois Glissants A A-1 (Niveau Article)]" caption="Indice CA net encaissé 12 mois glissants A A-1 (Niveau Article)" measure="1" displayFolder="Ventes\12 Mois Glissants\Indice" measureGroup="Mesures" count="0"/>
    <cacheHierarchy uniqueName="[Measures].[Montant Net Encaissé A-1 (Niveau Famille)]" caption="CA net encaissé A-1 (Niveau Famille)" measure="1" displayFolder="Ventes\Comparatif" measureGroup="Mesures" count="0"/>
    <cacheHierarchy uniqueName="[Measures].[Montant Net Encaissé A-2 (Niveau Famille)]" caption="CA net encaissé A-2 (Niveau Famille)" measure="1" displayFolder="Ventes\Comparatif" measureGroup="Mesures" count="0"/>
    <cacheHierarchy uniqueName="[Measures].[Indice Montant Net Encaissé A A-1 (Niveau Famille)]" caption="Indice CA net encaissé A A-1 (Niveau Famille)" measure="1" displayFolder="Ventes\Comparatif\Indice" measureGroup="Mesures" count="0"/>
    <cacheHierarchy uniqueName="[Measures].[Cumul Montant Net Encaissé (Niveau Famille)]" caption="Cumul CA net encaissé (Niveau Famille)" measure="1" displayFolder="Ventes\Cumul fin de période (01 à ..)" measureGroup="Mesures" count="0"/>
    <cacheHierarchy uniqueName="[Measures].[Cumul Montant Net Encaissé A-1 (Niveau Famille)]" caption="Cumul CA net encaissé A-1 (Niveau Famille)" measure="1" displayFolder="Ventes\Cumul fin de période (01 à ..)" measureGroup="Mesures" count="0"/>
    <cacheHierarchy uniqueName="[Measures].[Indice Cumul Montant Net Encaissé A A-1 (Niveau Famille)]" caption="Indice Cumul CA net encaissé A A-1 (Niveau Famille)" measure="1" displayFolder="Ventes\Cumul fin de période (01 à ..)\Indice" measureGroup="Mesures" count="0"/>
    <cacheHierarchy uniqueName="[Measures].[Total Montant Net Encaissé A-1 (Niveau Famille)]" caption="Total CA net encaissé A-1 (Niveau Famille)" measure="1" displayFolder="Ventes\Total" measureGroup="Mesures" count="0"/>
    <cacheHierarchy uniqueName="[Measures].[Total Montant Net Encaissé A-2 (Niveau Famille)]" caption="Total CA net encaissé A-2 (Niveau Famille)" measure="1" displayFolder="Ventes\Total" measureGroup="Mesures" count="0"/>
    <cacheHierarchy uniqueName="[Measures].[Indice Total Montant Net Encaissé A-1 A-2 (Niveau Famille)]" caption="Indice Total CA net encaissé A-1 A-2 (Niveau Famille)" measure="1" displayFolder="Ventes\Total\Indice" measureGroup="Mesures" count="0"/>
    <cacheHierarchy uniqueName="[Measures].[Montant Net Encaissé 12 Mois Glissants (Niveau Famille)]" caption="CA net encaissé 12 Mois Glissants (Niveau Famille)" measure="1" displayFolder="Ventes\12 Mois Glissants" measureGroup="Mesures" count="0"/>
    <cacheHierarchy uniqueName="[Measures].[Montant Net Encaissé 12 Mois Glissants A-1 (Niveau Famille)]" caption="CA net encaissé 12 Mois Glissants A-1 (Niveau Famille)" measure="1" displayFolder="Ventes\12 Mois Glissants\A-1" measureGroup="Mesures" count="0"/>
    <cacheHierarchy uniqueName="[Measures].[Indice Montant Net Encaissé 12 Mois Glissants A A-1 (Niveau Famille)]" caption="Indice CA net encaissé 12 Mois Glissants A A-1 (Niveau Famille)" measure="1" displayFolder="Ventes\12 Mois Glissants\Indice" measureGroup="Mesures" count="0"/>
    <cacheHierarchy uniqueName="[Measures].[Montant Net Encaissé (Niveau Famille)]" caption="CA net encaissé (Niveau Famille)" measure="1" displayFolder="Ventes" measureGroup="Mesures" count="0"/>
    <cacheHierarchy uniqueName="[Measures].[Marge société (Niveau Article)]" caption="Contribution société (Niveau Article)" measure="1" displayFolder="Contribution" measureGroup="Mesures" count="0"/>
    <cacheHierarchy uniqueName="[Measures].[Marge société A-1 (Niveau Article)]" caption="Contribution société A-1 (Niveau Article)" measure="1" displayFolder="Contribution\Comparatif" measureGroup="Mesures" count="0"/>
    <cacheHierarchy uniqueName="[Measures].[Marge société A-2 (Niveau Article)]" caption="Contribution société A-2 (Niveau Article)" measure="1" displayFolder="Contribution\Comparatif" measureGroup="Mesures" count="0"/>
    <cacheHierarchy uniqueName="[Measures].[Indice Marge société A A-1 (Niveau Article)]" caption="Indice Contribution société A A-1 (Niveau Article)" measure="1" displayFolder="Contribution\Comparatif\Indice" measureGroup="Mesures" count="0"/>
    <cacheHierarchy uniqueName="[Measures].[Cumul Marge société (Niveau Article)]" caption="Cumul Contribution société (Niveau Article)" measure="1" displayFolder="Contribution\Cumul fin de période (01 à ..)" measureGroup="Mesures" count="0"/>
    <cacheHierarchy uniqueName="[Measures].[Cumul Marge société A-1 (Niveau Article)]" caption="Cumul Contribution société A-1 (Niveau Article)" measure="1" displayFolder="Contribution\Cumul fin de période (01 à ..)" measureGroup="Mesures" count="0"/>
    <cacheHierarchy uniqueName="[Measures].[Indice Cumul Marge société A A-1 (Niveau Article)]" caption="Indice cumul Contribution société A A-1 (Niveau Article)" measure="1" displayFolder="Contribution\Cumul fin de période (01 à ..)\Indice" measureGroup="Mesures" count="0"/>
    <cacheHierarchy uniqueName="[Measures].[Total Marge société A-1 (Niveau Article)]" caption="Total Contribution société A-1 (Niveau Article)" measure="1" displayFolder="Contribution\Total" measureGroup="Mesures" count="0"/>
    <cacheHierarchy uniqueName="[Measures].[Total Marge société A-2 (Niveau Article)]" caption="Total Contribution société A-2 (Niveau Article)" measure="1" displayFolder="Contribution\Total" measureGroup="Mesures" count="0"/>
    <cacheHierarchy uniqueName="[Measures].[Indice Total Marge société A-1 A-2 (Niveau Article)]" caption="Indice total Contribution société A-1 A-2 (Niveau Article)" measure="1" displayFolder="Contribution\Total\Indice" measureGroup="Mesures" count="0"/>
    <cacheHierarchy uniqueName="[Measures].[Marge société 12 Mois Glissants (Niveau Article)]" caption="Contribution société 12 mois glissants (Niveau Article)" measure="1" displayFolder="Contribution\12 Mois Glissants" measureGroup="Mesures" count="0"/>
    <cacheHierarchy uniqueName="[Measures].[Marge société 12 Mois Glissants A-1 (Niveau Article)]" caption="Contribution société 12 mois glissants A-1 (Niveau Article)" measure="1" displayFolder="Contribution\12 Mois Glissants\A-1" measureGroup="Mesures" count="0"/>
    <cacheHierarchy uniqueName="[Measures].[Indice Marge société 12 Mois Glissants A A-1 (Niveau Article)]" caption="Indice Contribution société 12 mois glissants A A-1 (Niveau Article)" measure="1" displayFolder="Contribution\12 Mois Glissants\Indice" measureGroup="Mesures" count="0"/>
    <cacheHierarchy uniqueName="[Measures].[Marge société (Niveau Famille)]" caption="Contribution société (Niveau Famille)" measure="1" displayFolder="Contribution" measureGroup="Mesures" count="0"/>
    <cacheHierarchy uniqueName="[Measures].[Marge société A-1 (Niveau Famille)]" caption="Contribution société A-1 (Niveau Famille)" measure="1" displayFolder="Contribution\Comparatif" measureGroup="Mesures" count="0"/>
    <cacheHierarchy uniqueName="[Measures].[Marge société A-2 (Niveau Famille)]" caption="Contribution société A-2 (Niveau Famille)" measure="1" displayFolder="Contribution\Comparatif" measureGroup="Mesures" count="0"/>
    <cacheHierarchy uniqueName="[Measures].[Indice Marge société A A-1 (Niveau Famille)]" caption="Indice Contribution société A A-1 (Niveau Famille)" measure="1" displayFolder="Contribution\Comparatif\Indice" measureGroup="Mesures" count="0"/>
    <cacheHierarchy uniqueName="[Measures].[Cumul Marge société (Niveau Famille)]" caption="Cumul Contribution société (Niveau Famille)" measure="1" displayFolder="Contribution\Cumul fin de période (01 à ..)" measureGroup="Mesures" count="0"/>
    <cacheHierarchy uniqueName="[Measures].[Cumul Marge société A-1 (Niveau Famille)]" caption="Cumul Contribution société A-1 (Niveau Famille)" measure="1" displayFolder="Contribution\Cumul fin de période (01 à ..)" measureGroup="Mesures" count="0"/>
    <cacheHierarchy uniqueName="[Measures].[Indice Cumul Marge société A A-1 (Niveau Famille)]" caption="Indice cumul Contribution société A A-1 (Niveau Famille)" measure="1" displayFolder="Contribution\Cumul fin de période (01 à ..)\Indice" measureGroup="Mesures" count="0"/>
    <cacheHierarchy uniqueName="[Measures].[Total Marge société A-1 (Niveau Famille)]" caption="Total Contribution société A-1 (Niveau Famille)" measure="1" displayFolder="Contribution\Total" measureGroup="Mesures" count="0"/>
    <cacheHierarchy uniqueName="[Measures].[Total Marge société A-2 (Niveau Famille)]" caption="Total Contribution société A-2 (Niveau Famille)" measure="1" displayFolder="Contribution\Total" measureGroup="Mesures" count="0"/>
    <cacheHierarchy uniqueName="[Measures].[Indice Total Marge société A-1 A-2 (Niveau Famille)]" caption="Indice total Contribution société A-1 A-2 (Niveau Famille)" measure="1" displayFolder="Contribution\Total\Indice" measureGroup="Mesures" count="0"/>
    <cacheHierarchy uniqueName="[Measures].[Marge société 12 Mois Glissants (Niveau Famille)]" caption="Contribution société 12 mois glissants (Niveau Famille)" measure="1" displayFolder="Contribution\12 Mois Glissants" measureGroup="Mesures" count="0"/>
    <cacheHierarchy uniqueName="[Measures].[Marge société 12 Mois Glissants A-1 (Niveau Famille)]" caption="Contribution société 12 mois glissants A-1 (Niveau Famille)" measure="1" displayFolder="Contribution\12 Mois Glissants\A-1" measureGroup="Mesures" count="0"/>
    <cacheHierarchy uniqueName="[Measures].[Indice Marge société 12 Mois Glissants A A-1 (Niveau Famille)]" caption="Indice Contribution société 12 mois glissants A-1 (Niveau Famille)" measure="1" displayFolder="Contribution\12 Mois Glissants\Indice" measureGroup="Mesures" count="0"/>
    <cacheHierarchy uniqueName="[Measures].[Marge groupe (Niveau Famille)]" caption="Contribution groupe (Niveau Famille)" measure="1" displayFolder="Contribution" measureGroup="Mesures" count="0"/>
    <cacheHierarchy uniqueName="[Measures].[% Marge groupe (Niveau Famille)]" caption="% Contribution groupe (Niveau Famille)" measure="1" displayFolder="Contribution" measureGroup="Mesures" count="0"/>
    <cacheHierarchy uniqueName="[Measures].[% Cumul Contribution groupe (Niveau Famille)]" caption="% Cumul Contribution groupe (Niveau Famille)" measure="1" displayFolder="Contribution\Cumul fin de période (01 à ..)" measureGroup="Mesures" count="0"/>
    <cacheHierarchy uniqueName="[Measures].[% Contribution groupe 12 mois glissants (Niveau Famille)]" caption="% Contribution groupe 12 mois glissants (Niveau Famille)" measure="1" displayFolder="Contribution\12 Mois Glissants" measureGroup="Mesures" count="0"/>
    <cacheHierarchy uniqueName="[Measures].[% Marge société (Niveau Article)]" caption="% Contribution société (Niveau Article)" measure="1" displayFolder="Contribution" measureGroup="Mesures" count="0"/>
    <cacheHierarchy uniqueName="[Measures].[% Cumul Contribution société (Niveau Article)]" caption="% Cumul Contribution société (Niveau Article)" measure="1" displayFolder="Contribution\Cumul fin de période (01 à ..)" measureGroup="Mesures" count="0"/>
    <cacheHierarchy uniqueName="[Measures].[% Cumul Contribution société 12 mois glissants (Niveau Article)]" caption="% Cumul Contribution société 12 mois glissants (Niveau Article)" measure="1" displayFolder="Contribution\12 Mois Glissants" measureGroup="Mesures" count="0"/>
    <cacheHierarchy uniqueName="[Measures].[% Marge société (Niveau Famille)]" caption="% Contribution société (Niveau Famille)" measure="1" displayFolder="Contribution" measureGroup="Mesures" count="0"/>
    <cacheHierarchy uniqueName="[Measures].[% Cumul Contribution société (Niveau Famille)]" caption="% Cumul Contribution société (Niveau Famille)" measure="1" displayFolder="Contribution\Cumul fin de période (01 à ..)" measureGroup="Mesures" count="0"/>
    <cacheHierarchy uniqueName="[Measures].[% Contribution société 12 mois glissants (Niveau Famille)]" caption="% Contribution société 12 mois glissants (Niveau Famille)" measure="1" displayFolder="Contribution\12 Mois Glissants" measureGroup="Mesures" count="0"/>
    <cacheHierarchy uniqueName="[Measures].[Marge groupe A-1 (Niveau Famille)]" caption="Contribution groupe A-1 (Niveau Famille)" measure="1" displayFolder="Contribution\Comparatif" measureGroup="Mesures" count="0"/>
    <cacheHierarchy uniqueName="[Measures].[Marge groupe A-2 (Niveau Famille)]" caption="Contribution groupe A-2 (Niveau Famille)" measure="1" displayFolder="Contribution\Comparatif" measureGroup="Mesures" count="0"/>
    <cacheHierarchy uniqueName="[Measures].[Indice Marge groupe A A-1 (Niveau Famille)]" caption="Indice Contribution groupe A A-1 (Niveau Famille)" measure="1" displayFolder="Contribution\Comparatif\Indice" measureGroup="Mesures" count="0"/>
    <cacheHierarchy uniqueName="[Measures].[Cumul Marge groupe (Niveau Famille)]" caption="Cumul Contribution groupe (Niveau Famille)" measure="1" displayFolder="Contribution\Cumul fin de période (01 à ..)" measureGroup="Mesures" count="0"/>
    <cacheHierarchy uniqueName="[Measures].[Cumul Marge groupe A-1 (Niveau Famille)]" caption="Cumul Contribution groupe A-1 (Niveau Famille)" measure="1" displayFolder="Contribution\Cumul fin de période (01 à ..)" measureGroup="Mesures" count="0"/>
    <cacheHierarchy uniqueName="[Measures].[Indice Cumul Marge groupe A A-1 (Niveau Famille)]" caption="Indice Cumul Contribution groupe A A-1 (Niveau Famille)" measure="1" displayFolder="Contribution\Cumul fin de période (01 à ..)\Indice" measureGroup="Mesures" count="0"/>
    <cacheHierarchy uniqueName="[Measures].[Total Marge groupe A-1 (Niveau Famille)]" caption="Total Contribution groupe A-1 (Niveau Famille)" measure="1" displayFolder="Contribution\Total" measureGroup="Mesures" count="0"/>
    <cacheHierarchy uniqueName="[Measures].[Total Marge groupe A-2 (Niveau Famille)]" caption="Total Contribution groupe A-2 (Niveau Famille)" measure="1" displayFolder="Contribution\Total" measureGroup="Mesures" count="0"/>
    <cacheHierarchy uniqueName="[Measures].[Indice Total Marge groupe A-1 A-2 (Niveau Famille)]" caption="Indice total Contribution groupe A-1 A-2 (Niveau Famille)" measure="1" displayFolder="Contribution\Total\Indice" measureGroup="Mesures" count="0"/>
    <cacheHierarchy uniqueName="[Measures].[Marge groupe 12 Mois Glissants (Niveau Famille)]" caption="Contribution groupe 12 mois glissants (Niveau Famille)" measure="1" displayFolder="Contribution\12 Mois Glissants" measureGroup="Mesures" count="0"/>
    <cacheHierarchy uniqueName="[Measures].[Coût production société référence AX]" caption="Coût production société référence AX" measure="1" displayFolder="Prix Unitaire\Prix Moyen" measureGroup="Mesures" count="0"/>
    <cacheHierarchy uniqueName="[Measures].[Coût production groupe référence AX]" caption="Coût production groupe référence AX" measure="1" displayFolder="Prix Unitaire\Prix Moyen" measureGroup="Mesures" count="0"/>
    <cacheHierarchy uniqueName="[Measures].[Coût revient société référence AX]" caption="Coût revient société référence AX" measure="1" displayFolder="Prix Unitaire\Prix Moyen" measureGroup="Mesures" count="0"/>
    <cacheHierarchy uniqueName="[Measures].[Coût revient groupe référence AX]" caption="Coût revient groupe référence AX" measure="1" displayFolder="Prix Unitaire\Prix Moyen" measureGroup="Mesures" count="0"/>
    <cacheHierarchy uniqueName="[Measures].[Prix net encaissé référence AX (Niveau Article)]" caption="Prix net encaissé référence AX (Niveau Article)" measure="1" displayFolder="Prix Unitaire\Prix Moyen" measureGroup="Mesures" count="0"/>
    <cacheHierarchy uniqueName="[Measures].[Prix net facturé référence AX]" caption="Prix net facturé référence AX" measure="1" displayFolder="Prix Unitaire\Prix Moyen" measureGroup="Mesures" count="0"/>
    <cacheHierarchy uniqueName="[Measures].[Coût production société référence vrac]" caption="Coût production société référence base stock" measure="1" displayFolder="Prix Unitaire\Prix Moyen" measureGroup="Mesures" count="0"/>
    <cacheHierarchy uniqueName="[Measures].[Coût production groupe référence vrac]" caption="Coût production groupe référence base stock" measure="1" displayFolder="Prix Unitaire\Prix Moyen" measureGroup="Mesures" count="0"/>
    <cacheHierarchy uniqueName="[Measures].[Coût revient société référence vrac]" caption="Coût revient société référence base stock" measure="1" displayFolder="Prix Unitaire\Prix Moyen" measureGroup="Mesures" count="0"/>
    <cacheHierarchy uniqueName="[Measures].[Coût revient groupe référence vrac]" caption="Coût revient groupe référence base stock" measure="1" displayFolder="Prix Unitaire\Prix Moyen" measureGroup="Mesures" count="0"/>
    <cacheHierarchy uniqueName="[Measures].[Prix net encaissé référence vrac (Niveau Article)]" caption="Prix net encaissé référence base stock (Niveau Article)" measure="1" displayFolder="Prix Unitaire\Prix Moyen" measureGroup="Mesures" count="0"/>
    <cacheHierarchy uniqueName="[Measures].[Prix net facturé référence vrac]" caption="Prix net facturé référence base stock" measure="1" displayFolder="Prix Unitaire\Prix Moyen" measureGroup="Mesures" count="0"/>
    <cacheHierarchy uniqueName="[Measures].[Coût production société au kg]" caption="Coût production société au kg" measure="1" displayFolder="Prix Unitaire\Prix Moyen" measureGroup="Mesures" count="0"/>
    <cacheHierarchy uniqueName="[Measures].[Coût production groupe au kg]" caption="Coût production groupe au kg" measure="1" displayFolder="Prix Unitaire\Prix Moyen" measureGroup="Mesures" count="0"/>
    <cacheHierarchy uniqueName="[Measures].[Coût revient société au kg]" caption="Coût revient société au kg" measure="1" displayFolder="Prix Unitaire\Prix Moyen" measureGroup="Mesures" count="0"/>
    <cacheHierarchy uniqueName="[Measures].[Coût revient groupe au kg]" caption="Coût revient groupe au kg" measure="1" displayFolder="Prix Unitaire\Prix Moyen" measureGroup="Mesures" count="0"/>
    <cacheHierarchy uniqueName="[Measures].[Prix net encaissé au kg (Niveau Article)]" caption="Prix net encaissé au kg (Niveau Article)" measure="1" displayFolder="Prix Unitaire\Prix Moyen" measureGroup="Mesures" count="0"/>
    <cacheHierarchy uniqueName="[Measures].[Prix net encaissé au kg (Niveau Famille)]" caption="Prix net encaissé au kg (Niveau Famille)" measure="1" displayFolder="Prix Unitaire\Prix Moyen" measureGroup="Mesures" count="0"/>
    <cacheHierarchy uniqueName="[Measures].[Prix net facturé au kg]" caption="Prix net facturé au kg" measure="1" displayFolder="Prix Unitaire\Prix Moyen" measureGroup="Mesures" count="0"/>
    <cacheHierarchy uniqueName="[Measures].[% remise moyenne facturation]" caption="% remise moyenne facturation" measure="1" displayFolder="Ventes" measureGroup="Mesures" count="0"/>
    <cacheHierarchy uniqueName="[Measures].[% remise moyenne encaissé (Niveau Article)]" caption="% remise moyenne encaissé (Niveau Article)" measure="1" displayFolder="Ventes" measureGroup="Mesures" count="0"/>
    <cacheHierarchy uniqueName="[Measures].[% Marge arrière (Niveau Article)]" caption="% Marge arrière (Niveau Article)" measure="1" displayFolder="Ventes" measureGroup="Mesures" count="0"/>
    <cacheHierarchy uniqueName="[Measures].[% remise moyenne encaissé (Niveau Famille)]" caption="% remise moyenne encaissé (Niveau Famille)" measure="1" displayFolder="Ventes" measureGroup="Mesures" count="0"/>
    <cacheHierarchy uniqueName="[Measures].[Dernier Coût Production Société]" caption="Dernier coût de production ax Société (hors EN3)" measure="1" displayFolder="Prix Unitaire\Prix Actuel" measureGroup="Mesures" count="0"/>
    <cacheHierarchy uniqueName="[Measures].[Dernier Coût Production Groupe]" caption="Dernier coût de production ax Groupe (hors EN3)" measure="1" displayFolder="Prix Unitaire\Prix Actuel" measureGroup="Mesures" count="0"/>
    <cacheHierarchy uniqueName="[Measures].[Prix Unitaire Tarif11]" caption="Prix Unitaire Tarif11" measure="1" displayFolder="Prix Unitaire\Prix Actuel" measureGroup="Mesures" count="0"/>
    <cacheHierarchy uniqueName="[Measures].[Budget Coût Conditionnement]" caption="Budget Coût Conditionnement" measure="1" displayFolder="Budget" measureGroup="Mesures" count="0"/>
    <cacheHierarchy uniqueName="[Measures].[Budget Coût Prépa Commande]" caption="Budget Coût Prépa Commande" measure="1" displayFolder="Budget" measureGroup="Mesures" count="0"/>
    <cacheHierarchy uniqueName="[Measures].[Budget Coût Production]" caption="Budget Coût Production" measure="1" displayFolder="Budget" measureGroup="Mesures" count="0"/>
    <cacheHierarchy uniqueName="[Measures].[Budget Coût Transport]" caption="Budget Coût Transport" measure="1" displayFolder="Budget" measureGroup="Mesures" count="0"/>
    <cacheHierarchy uniqueName="[Measures].[Budget Marge Arrière Campagne Promo]" caption="Budget Marge Arrière Campagne Promo" measure="1" displayFolder="Budget" measureGroup="Mesures" count="0"/>
    <cacheHierarchy uniqueName="[Measures].[Budget Net Facturé]" caption="Budget Net Facturé" measure="1" displayFolder="Budget" measureGroup="Mesures" count="0"/>
    <cacheHierarchy uniqueName="[Measures].[Budget Tonnage Vendu]" caption="Budget Tonnage Vendu" measure="1" displayFolder="Budget" measureGroup="Mesures" count="0"/>
    <cacheHierarchy uniqueName="[Measures].[Budget Coût Matière]" caption="Budget Coût Matière" measure="1" displayFolder="Budget" measureGroup="Mesures" count="0"/>
    <cacheHierarchy uniqueName="[Measures].[Cumul Budget Coût Conditionnement]" caption="Cumul Budget Coût Conditionnement" measure="1" displayFolder="Budget\Cumul fin de période (01 à ..)" measureGroup="Mesures" count="0"/>
    <cacheHierarchy uniqueName="[Measures].[Cumul Budget Coût Prépa Commande]" caption="Cumul Budget Coût Prépa Commande" measure="1" displayFolder="Budget\Cumul fin de période (01 à ..)" measureGroup="Mesures" count="0"/>
    <cacheHierarchy uniqueName="[Measures].[Cumul Budget Coût Production]" caption="Cumul Budget Coût Production" measure="1" displayFolder="Budget\Cumul fin de période (01 à ..)" measureGroup="Mesures" count="0"/>
    <cacheHierarchy uniqueName="[Measures].[Cumul Budget Coût Transport]" caption="Cumul Budget Coût Transport" measure="1" displayFolder="Budget\Cumul fin de période (01 à ..)" measureGroup="Mesures" count="0"/>
    <cacheHierarchy uniqueName="[Measures].[Cumul Budget Marge Arrière Campagne Promo]" caption="Cumul Budget Marge Arrière Campagne Promo" measure="1" displayFolder="Budget\Cumul fin de période (01 à ..)" measureGroup="Mesures" count="0"/>
    <cacheHierarchy uniqueName="[Measures].[Cumul Budget Net Facturé]" caption="Cumul Budget Net Facturé" measure="1" displayFolder="Budget\Cumul fin de période (01 à ..)" measureGroup="Mesures" count="0"/>
    <cacheHierarchy uniqueName="[Measures].[Cumul Budget Tonnage Vendu]" caption="Cumul Budget Tonnage Vendu" measure="1" displayFolder="Budget\Cumul fin de période (01 à ..)" measureGroup="Mesures" count="0"/>
    <cacheHierarchy uniqueName="[Measures].[Cumul Budget Coût Matière]" caption="Cumul Budget Coût Matière" measure="1" displayFolder="Budget\Cumul fin de période (01 à ..)" measureGroup="Mesures" count="0"/>
    <cacheHierarchy uniqueName="[Measures].[R/P Coût Conditionnement]" caption="R/P Coût Conditionnement" measure="1" displayFolder="Budget\R/P en cumul fin de période" measureGroup="Mesures" count="0"/>
    <cacheHierarchy uniqueName="[Measures].[R/P Coût Prépa Commande]" caption="R/P Coût Prépa Commande" measure="1" displayFolder="Budget\R/P en cumul fin de période" measureGroup="Mesures" count="0"/>
    <cacheHierarchy uniqueName="[Measures].[R/P Coût Production]" caption="R/P Coût Production" measure="1" displayFolder="Budget\R/P en cumul fin de période" measureGroup="Mesures" count="0"/>
    <cacheHierarchy uniqueName="[Measures].[R/P Coût Transport]" caption="R/P Coût Transport" measure="1" displayFolder="Budget\R/P en cumul fin de période" measureGroup="Mesures" count="0"/>
    <cacheHierarchy uniqueName="[Measures].[R/P Marge Arrière Campagne Promo]" caption="R/P Marge Arrière Campagne Promo" measure="1" displayFolder="Budget\R/P en cumul fin de période" measureGroup="Mesures" count="0"/>
    <cacheHierarchy uniqueName="[Measures].[R/P Net Facturé]" caption="R/P Net Facturé" measure="1" displayFolder="Budget\R/P en cumul fin de période" measureGroup="Mesures" count="0"/>
    <cacheHierarchy uniqueName="[Measures].[R/P Tonnage Vendu]" caption="R/P Tonnage Vendu" measure="1" displayFolder="Budget\R/P en cumul fin de période" measureGroup="Mesures" count="0"/>
    <cacheHierarchy uniqueName="[Measures].[R/P Coût Matière]" caption="R/P Coût Matière" measure="1" displayFolder="Budget\R/P en cumul fin de période" measureGroup="Mesures" count="0"/>
    <cacheHierarchy uniqueName="[Measures].[Budget Net Encaissé]" caption="Budget Net Encaissé" measure="1" displayFolder="Budget" measureGroup="Mesures" count="0"/>
    <cacheHierarchy uniqueName="[Measures].[Budget Coût revient]" caption="Budget Coût revient" measure="1" displayFolder="Budget" measureGroup="Mesures" count="0"/>
    <cacheHierarchy uniqueName="[Measures].[Budget Contribution]" caption="Budget Contribution" measure="1" displayFolder="Budget" measureGroup="Mesures" count="0"/>
    <cacheHierarchy uniqueName="[Measures].[Cumul Budget Coût revient]" caption="Cumul Budget Coût revient" measure="1" displayFolder="Budget\Cumul fin de période (01 à ..)" measureGroup="Mesures" count="0"/>
    <cacheHierarchy uniqueName="[Measures].[Cumul Budget Net Encaissé]" caption="Cumul Budget Net Encaissé" measure="1" displayFolder="Budget\Cumul fin de période (01 à ..)" measureGroup="Mesures" count="0"/>
    <cacheHierarchy uniqueName="[Measures].[Cumul Budget Contribution]" caption="Cumul Budget Contribution" measure="1" displayFolder="Budget\Cumul fin de période (01 à ..)" measureGroup="Mesures" count="0"/>
    <cacheHierarchy uniqueName="[Measures].[R/P Net Encaissé (Niveau Article)]" caption="R/P Net Encaissé (Niveau Article)" measure="1" displayFolder="Budget\R/P en cumul fin de période" measureGroup="Mesures" count="0"/>
    <cacheHierarchy uniqueName="[Measures].[R/P Net Encaissé (Niveau Famille)]" caption="R/P Net Encaissé (Niveau Famille)" measure="1" displayFolder="Budget\R/P en cumul fin de période" measureGroup="Mesures" count="0"/>
    <cacheHierarchy uniqueName="[Measures].[R/P Contribution (Niveau Famille)]" caption="R/P Contribution (Niveau Famille)" measure="1" displayFolder="Budget\R/P en cumul fin de période" measureGroup="Mesures" count="0"/>
    <cacheHierarchy uniqueName="[Measures].[R/P Contribution (Niveau Article)]" caption="R/P Contribution (Niveau Article)" measure="1" displayFolder="Budget\R/P en cumul fin de période" measureGroup="Mesures" count="0"/>
    <cacheHierarchy uniqueName="[Measures].[R/P Coût Revient]" caption="R/P Coût Revient" measure="1" displayFolder="Budget\R/P en cumul fin de période" measureGroup="Mesures" count="0"/>
    <cacheHierarchy uniqueName="[Measures].[Indice Cumul Coût revient groupe A A-1]" caption="Indice cumul coût revient groupe A A-1" measure="1" displayFolder="Coûts\Coût de revient\Cumul fin de période (01 à ..)\Indice" measureGroup="Mesures" count="0"/>
    <cacheHierarchy uniqueName="[Measures].[Indice Cumul Coût revient société A A-1]" caption="Indice cumul coût revient société A A-1" measure="1" displayFolder="Coûts\Coût de revient\Cumul fin de période (01 à ..)\Indice" measureGroup="Mesures" count="0"/>
    <cacheHierarchy uniqueName="[Measures].[Indice Cumul Coût Transport A A-1]" caption="Indice cumul coût transport A A-1" measure="1" displayFolder="Coûts\Coût transport\Cumul fin de période (01 à ..)\Indice" measureGroup="Mesures" count="0"/>
    <cacheHierarchy uniqueName="[Measures].[Indice Total Coût Transport A-1 A-2]" caption="Indice total coût transport A-1 A-2" measure="1" displayFolder="Coûts\Coût transport\Total\Indice" measureGroup="Mesures" count="0"/>
    <cacheHierarchy uniqueName="[Measures].[Coût Matière 12 Mois Glissants]" caption="Coût Matière 12 Mois Glissants" measure="1" displayFolder="Coûts\Coût matière(inclus dans coût de production)\12 Mois Glissants" measureGroup="Mesures" count="0"/>
    <cacheHierarchy uniqueName="[Measures].[Coût Matière A-1]" caption="Coût Matière A-1" measure="1" displayFolder="Coûts\Coût matière(inclus dans coût de production)\Comparatif" measureGroup="Mesures" count="0"/>
    <cacheHierarchy uniqueName="[Measures].[Coût Matière A-2]" caption="Coût Matière A-2" measure="1" displayFolder="Coûts\Coût matière(inclus dans coût de production)\Comparatif" measureGroup="Mesures" count="0"/>
    <cacheHierarchy uniqueName="[Measures].[Indice Coût Matière A A-1]" caption="Indice Coût Matière A A-1" measure="1" displayFolder="Coûts\Coût matière(inclus dans coût de production)\Comparatif\Indice" measureGroup="Mesures" count="0"/>
    <cacheHierarchy uniqueName="[Measures].[Cumul Coût Matière]" caption="Cumul Coût Matière" measure="1" displayFolder="Coûts\Coût matière(inclus dans coût de production)\Cumul fin de période (01 à ..)" measureGroup="Mesures" count="0"/>
    <cacheHierarchy uniqueName="[Measures].[Cumul Coût Matière A-1]" caption="Cumul Coût Matière A-1" measure="1" displayFolder="Coûts\Coût matière(inclus dans coût de production)\Cumul fin de période (01 à ..)" measureGroup="Mesures" count="0"/>
    <cacheHierarchy uniqueName="[Measures].[Indice Cumul Coût Matière A A-1]" caption="Indice Cumul Coût Matière A A-1" measure="1" displayFolder="Coûts\Coût matière(inclus dans coût de production)\Cumul fin de période (01 à ..)\Indice" measureGroup="Mesures" count="0"/>
    <cacheHierarchy uniqueName="[Measures].[Total Coût Matière A-1]" caption="Total Coût Matière A-1" measure="1" displayFolder="Coûts\Coût matière(inclus dans coût de production)\Total" measureGroup="Mesures" count="0"/>
    <cacheHierarchy uniqueName="[Measures].[Total Coût Matière A-2]" caption="Total Coût Matière A-2" measure="1" displayFolder="Coûts\Coût matière(inclus dans coût de production)\Total" measureGroup="Mesures" count="0"/>
    <cacheHierarchy uniqueName="[Measures].[Indice Total Coût Matière A-1 A-2]" caption="Indice Total Coût Matière A-1 A-2" measure="1" displayFolder="Coûts\Coût matière(inclus dans coût de production)\Total\Indice" measureGroup="Mesures" count="0"/>
    <cacheHierarchy uniqueName="[Measures].[Indice R/P Contribution (Niveau Famille)]" caption="Indice R/P Contribution (Niveau Famille)" measure="1" displayFolder="Budget\Indice R/P" measureGroup="Mesures" count="0"/>
    <cacheHierarchy uniqueName="[Measures].[Indice R/P Contribution (Niveau Article)]" caption="Indice R/P Contribution (Niveau Article)" measure="1" displayFolder="Budget\Indice R/P" measureGroup="Mesures" count="0"/>
    <cacheHierarchy uniqueName="[Measures].[Indice R/P Net Encaissé (Niveau Article)]" caption="Indice R/P Net Encaissé (Niveau Article)" measure="1" displayFolder="Budget\Indice R/P" measureGroup="Mesures" count="0"/>
    <cacheHierarchy uniqueName="[Measures].[Indice R/P Net Encaissé (Niveau Famille)]" caption="Indice R/P Net Encaissé (Niveau Famille)" measure="1" displayFolder="Budget\Indice R/P" measureGroup="Mesures" count="0"/>
    <cacheHierarchy uniqueName="[Measures].[Indice R/P Tonnage Vendu]" caption="Indice R/P Tonnage Vendu" measure="1" displayFolder="Budget\Indice R/P" measureGroup="Mesures" count="0"/>
    <cacheHierarchy uniqueName="[Measures].[Indice R/P Net Facturé]" caption="Indice R/P Net Facturé" measure="1" displayFolder="Budget\Indice R/P" measureGroup="Mesures" count="0"/>
    <cacheHierarchy uniqueName="[Measures].[Forecast Coût Conditionnement]" caption="Forecast Coût Conditionnement" measure="1" displayFolder="Forecast" measureGroup="Mesures" count="0"/>
    <cacheHierarchy uniqueName="[Measures].[Forecast Coût Prépa Commande]" caption="Forecast Coût Prépa Commande" measure="1" displayFolder="Forecast" measureGroup="Mesures" count="0"/>
    <cacheHierarchy uniqueName="[Measures].[Forecast Coût Production]" caption="Forecast Coût Production" measure="1" displayFolder="Forecast" measureGroup="Mesures" count="0"/>
    <cacheHierarchy uniqueName="[Measures].[Forecast Coût Transport]" caption="Forecast Coût Transport" measure="1" displayFolder="Forecast" measureGroup="Mesures" count="0"/>
    <cacheHierarchy uniqueName="[Measures].[Forecast Marge Arrière Campagne Promo]" caption="Forecast Marge Arrière Campagne Promo" measure="1" displayFolder="Forecast" measureGroup="Mesures" count="0"/>
    <cacheHierarchy uniqueName="[Measures].[Forecast Net Facturé]" caption="Forecast Net Facturé" measure="1" displayFolder="Forecast" measureGroup="Mesures" count="0"/>
    <cacheHierarchy uniqueName="[Measures].[Forecast Tonnage Vendu]" caption="Forecast Tonnage Vendu" measure="1" displayFolder="Forecast" measureGroup="Mesures" count="0"/>
    <cacheHierarchy uniqueName="[Measures].[Forecast Coût Matière]" caption="Forecast Coût Matière" measure="1" displayFolder="Forecast" measureGroup="Mesures" count="0"/>
    <cacheHierarchy uniqueName="[Measures].[Cumul Forecast Coût Conditionnement]" caption="Cumul Forecast Coût Conditionnement" measure="1" displayFolder="Forecast\Cumul fin de période (01 à ..)" measureGroup="Mesures" count="0"/>
    <cacheHierarchy uniqueName="[Measures].[Cumul Forecast Coût Prépa Commande]" caption="Cumul Forecast Coût Prépa Commande" measure="1" displayFolder="Forecast\Cumul fin de période (01 à ..)" measureGroup="Mesures" count="0"/>
    <cacheHierarchy uniqueName="[Measures].[Cumul Forecast Coût Production]" caption="Cumul Forecast Coût Production" measure="1" displayFolder="Forecast\Cumul fin de période (01 à ..)" measureGroup="Mesures" count="0"/>
    <cacheHierarchy uniqueName="[Measures].[Cumul Forecast Coût Transport]" caption="Cumul Forecast Coût Transport" measure="1" displayFolder="Forecast\Cumul fin de période (01 à ..)" measureGroup="Mesures" count="0"/>
    <cacheHierarchy uniqueName="[Measures].[Cumul Forecast Marge Arrière Campagne Promo]" caption="Cumul Forecast Marge Arrière Campagne Promo" measure="1" displayFolder="Forecast\Cumul fin de période (01 à ..)" measureGroup="Mesures" count="0"/>
    <cacheHierarchy uniqueName="[Measures].[Cumul Forecast Net Facturé]" caption="Cumul Forecast Net Facturé" measure="1" displayFolder="Forecast\Cumul fin de période (01 à ..)" measureGroup="Mesures" count="0"/>
    <cacheHierarchy uniqueName="[Measures].[Cumul Forecast Tonnage Vendu]" caption="Cumul Forecast Tonnage Vendu" measure="1" displayFolder="Forecast\Cumul fin de période (01 à ..)" measureGroup="Mesures" count="0"/>
    <cacheHierarchy uniqueName="[Measures].[Cumul Forecast Coût Matière]" caption="Cumul Forecast Coût Matière" measure="1" displayFolder="Forecast\Cumul fin de période (01 à ..)" measureGroup="Mesures" count="0"/>
    <cacheHierarchy uniqueName="[Measures].[Forecast Net Encaissé]" caption="Forecast Net Encaissé" measure="1" displayFolder="Forecast" measureGroup="Mesures" count="0"/>
    <cacheHierarchy uniqueName="[Measures].[Forecast Coût revient]" caption="Forecast Coût revient" measure="1" displayFolder="Forecast" measureGroup="Mesures" count="0"/>
    <cacheHierarchy uniqueName="[Measures].[Forecast Contribution]" caption="Forecast Contribution" measure="1" displayFolder="Forecast" measureGroup="Mesures" count="0"/>
    <cacheHierarchy uniqueName="[Measures].[Cumul Forecast Coût revient]" caption="Cumul Forecast Coût revient" measure="1" displayFolder="Forecast\Cumul fin de période (01 à ..)" measureGroup="Mesures" count="0"/>
    <cacheHierarchy uniqueName="[Measures].[Cumul Forecast Net Encaissé]" caption="Cumul Forecast Net Encaissé" measure="1" displayFolder="Forecast\Cumul fin de période (01 à ..)" measureGroup="Mesures" count="0"/>
    <cacheHierarchy uniqueName="[Measures].[Cumul Forecast Contribution]" caption="Cumul Forecast Contribution" measure="1" displayFolder="Forecast\Cumul fin de période (01 à ..)" measureGroup="Mesures" count="0"/>
    <cacheHierarchy uniqueName="[Measures].[Quantité Vendue int]" caption="Quantité Vendue int" measure="1" displayFolder="Quantité, métrage et tonnage" measureGroup="Mesures" count="0" hidden="1"/>
    <cacheHierarchy uniqueName="[Measures].[Montant Net Remise Moyenne]" caption="CA net facturé remise moyenne" measure="1" displayFolder="Ventes" measureGroup="Mesures" count="0" hidden="1"/>
    <cacheHierarchy uniqueName="[Measures].[Dernier Coût Production Société int]" caption="Dernier Coût Production Société int" measure="1" displayFolder="Prix Unitaire\Prix Actuel" measureGroup="Prix Actuel" count="0" hidden="1"/>
    <cacheHierarchy uniqueName="[Measures].[Dernier Coût Production Groupe int]" caption="Dernier Coût Production Groupe int" measure="1" displayFolder="Prix Unitaire\Prix Actuel" measureGroup="Prix Actuel" count="0" hidden="1"/>
    <cacheHierarchy uniqueName="[Measures].[Prix Unitaire Tarif11 int]" caption="Prix Unitaire Tarif11 int" measure="1" displayFolder="Prix Unitaire\Prix Actuel" measureGroup="Prix Actuel" count="0" hidden="1"/>
    <cacheHierarchy uniqueName="[Measures].[Budget Coût Prépa Commande int]" caption="Budget Coût Prépa Commande int" measure="1" displayFolder="" measureGroup="Budget" count="0" hidden="1"/>
    <cacheHierarchy uniqueName="[Measures].[Budget Coût Conditionnement int]" caption="Budget Coût Conditionnement int" measure="1" displayFolder="" measureGroup="Budget" count="0" hidden="1"/>
    <cacheHierarchy uniqueName="[Measures].[Budget Coût Transport int]" caption="Budget Coût Transport int" measure="1" displayFolder="" measureGroup="Budget" count="0" hidden="1"/>
    <cacheHierarchy uniqueName="[Measures].[Budget Coût Production int]" caption="Budget Coût Production int" measure="1" displayFolder="" measureGroup="Budget" count="0" hidden="1"/>
    <cacheHierarchy uniqueName="[Measures].[Budget Net Facturé int]" caption="Budget Net Facturé int" measure="1" displayFolder="" measureGroup="Budget" count="0" hidden="1"/>
    <cacheHierarchy uniqueName="[Measures].[Budget Tonnage Vendu int]" caption="Budget Tonnage Vendu int" measure="1" displayFolder="" measureGroup="Budget" count="0" hidden="1"/>
    <cacheHierarchy uniqueName="[Measures].[Budget Marge Arrière Campagne Promo int]" caption="Budget Marge Arrière Campagne Promo int" measure="1" displayFolder="" measureGroup="Budget" count="0" hidden="1"/>
    <cacheHierarchy uniqueName="[Measures].[Budget Coût Matière int]" caption="Budget Coût Matière int" measure="1" displayFolder="" measureGroup="Budget" count="0" hidden="1"/>
    <cacheHierarchy uniqueName="[Measures].[Forecast Coût Prépa Commande int]" caption="Forecast Coût Prépa Commande int" measure="1" displayFolder="" measureGroup="Forecast" count="0" hidden="1"/>
    <cacheHierarchy uniqueName="[Measures].[Forecast Coût Conditionnement int]" caption="Forecast Coût Conditionnement int" measure="1" displayFolder="" measureGroup="Forecast" count="0" hidden="1"/>
    <cacheHierarchy uniqueName="[Measures].[Forecast Coût Transport int]" caption="Forecast Coût Transport int" measure="1" displayFolder="" measureGroup="Forecast" count="0" hidden="1"/>
    <cacheHierarchy uniqueName="[Measures].[Forecast Coût Production int]" caption="Forecast Coût Production int" measure="1" displayFolder="" measureGroup="Forecast" count="0" hidden="1"/>
    <cacheHierarchy uniqueName="[Measures].[Forecast Net Facturé int]" caption="Forecast Net Facturé int" measure="1" displayFolder="" measureGroup="Forecast" count="0" hidden="1"/>
    <cacheHierarchy uniqueName="[Measures].[Forecast Tonnage Vendu int]" caption="Forecast Tonnage Vendu int" measure="1" displayFolder="" measureGroup="Forecast" count="0" hidden="1"/>
    <cacheHierarchy uniqueName="[Measures].[Forecast Marge Arrière Campagne Promo int]" caption="Forecast Marge Arrière Campagne Promo int" measure="1" displayFolder="" measureGroup="Forecast" count="0" hidden="1"/>
    <cacheHierarchy uniqueName="[Measures].[Forecast Coût Matière int]" caption="Forecast Coût Matière int" measure="1" displayFolder="" measureGroup="Forecast" count="0" hidden="1"/>
  </cacheHierarchies>
  <kpis count="0"/>
  <dimensions count="7">
    <dimension name="Article" uniqueName="[Article]" caption="Article"/>
    <dimension name="Calendrier" uniqueName="[Calendrier]" caption="Calendrier"/>
    <dimension name="Client" uniqueName="[Client]" caption="Client"/>
    <dimension measure="1" name="Measures" uniqueName="[Measures]" caption="Measures"/>
    <dimension name="Origine des Ventes" uniqueName="[Origine des Ventes]" caption="Origine des Ventes"/>
    <dimension name="Pièce spéciale" uniqueName="[Pièce spéciale]" caption="Pièce spéciale"/>
    <dimension name="Société" uniqueName="[Société]" caption="Société"/>
  </dimensions>
  <measureGroups count="4">
    <measureGroup name="Budget" caption="Budget"/>
    <measureGroup name="Forecast" caption="Forecast"/>
    <measureGroup name="Mesures" caption="Mesures"/>
    <measureGroup name="Prix Actuel" caption="Prix Actuel"/>
  </measureGroups>
  <maps count="16">
    <map measureGroup="0" dimension="0"/>
    <map measureGroup="0" dimension="1"/>
    <map measureGroup="0" dimension="2"/>
    <map measureGroup="0" dimension="6"/>
    <map measureGroup="1" dimension="0"/>
    <map measureGroup="1" dimension="1"/>
    <map measureGroup="1" dimension="2"/>
    <map measureGroup="1" dimension="6"/>
    <map measureGroup="2" dimension="0"/>
    <map measureGroup="2" dimension="1"/>
    <map measureGroup="2" dimension="2"/>
    <map measureGroup="2" dimension="4"/>
    <map measureGroup="2" dimension="5"/>
    <map measureGroup="2" dimension="6"/>
    <map measureGroup="3" dimension="0"/>
    <map measureGroup="3" dimension="6"/>
  </map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ontribution" cacheId="1" applyNumberFormats="0" applyBorderFormats="0" applyFontFormats="0" applyPatternFormats="0" applyAlignmentFormats="0" applyWidthHeightFormats="1" dataCaption="Valeurs" updatedVersion="3" minRefreshableVersion="3" useAutoFormatting="1" itemPrintTitles="1" createdVersion="3" indent="0" outline="1" outlineData="1" multipleFieldFilters="0" fieldListSortAscending="1">
  <location ref="A9:E539" firstHeaderRow="1" firstDataRow="3" firstDataCol="1"/>
  <pivotFields count="23">
    <pivotField axis="axisRow" allDrilled="1" showAll="0" dataSourceSort="1" defaultAttributeDrillState="1">
      <items count="2">
        <item s="1" x="0"/>
        <item t="default"/>
      </items>
    </pivotField>
    <pivotField axis="axisCol" allDrilled="1" showAll="0" dataSourceSort="1" defaultAttributeDrillState="1">
      <items count="2">
        <item s="1" x="0"/>
        <item t="default"/>
      </items>
    </pivotField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5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</pivotFields>
  <rowFields count="3">
    <field x="0"/>
    <field x="2"/>
    <field x="3"/>
  </rowFields>
  <rowItems count="528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71"/>
    </i>
    <i r="2">
      <x v="472"/>
    </i>
    <i r="2">
      <x v="473"/>
    </i>
    <i r="2">
      <x v="474"/>
    </i>
    <i r="2">
      <x v="477"/>
    </i>
    <i r="2">
      <x v="478"/>
    </i>
    <i r="2">
      <x v="479"/>
    </i>
    <i r="2">
      <x v="480"/>
    </i>
    <i r="2">
      <x v="481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498"/>
    </i>
    <i r="2">
      <x v="499"/>
    </i>
    <i r="2">
      <x v="500"/>
    </i>
    <i r="2">
      <x v="501"/>
    </i>
    <i r="2">
      <x v="502"/>
    </i>
    <i r="2">
      <x v="503"/>
    </i>
    <i r="2">
      <x v="504"/>
    </i>
    <i r="2">
      <x v="505"/>
    </i>
    <i r="2">
      <x v="506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2">
      <x v="520"/>
    </i>
    <i r="2">
      <x v="521"/>
    </i>
    <i r="2">
      <x v="522"/>
    </i>
    <i r="1">
      <x v="1"/>
    </i>
    <i r="2">
      <x v="159"/>
    </i>
    <i r="2">
      <x v="160"/>
    </i>
    <i r="2">
      <x v="161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62"/>
    </i>
    <i r="2">
      <x v="264"/>
    </i>
    <i r="2">
      <x v="353"/>
    </i>
    <i r="2">
      <x v="431"/>
    </i>
    <i r="2">
      <x v="432"/>
    </i>
    <i r="2">
      <x v="433"/>
    </i>
    <i r="2">
      <x v="467"/>
    </i>
    <i r="2">
      <x v="468"/>
    </i>
    <i r="2">
      <x v="469"/>
    </i>
    <i r="2">
      <x v="470"/>
    </i>
    <i r="2">
      <x v="475"/>
    </i>
    <i r="2">
      <x v="476"/>
    </i>
    <i r="2">
      <x v="482"/>
    </i>
    <i r="2">
      <x v="483"/>
    </i>
    <i r="2">
      <x v="484"/>
    </i>
    <i r="2">
      <x v="485"/>
    </i>
    <i r="2">
      <x v="486"/>
    </i>
    <i t="grand">
      <x/>
    </i>
  </rowItems>
  <colFields count="2">
    <field x="1"/>
    <field x="-2"/>
  </colFields>
  <colItems count="4">
    <i>
      <x/>
      <x/>
    </i>
    <i r="1" i="1">
      <x v="1"/>
    </i>
    <i t="grand">
      <x/>
    </i>
    <i t="grand" i="1">
      <x/>
    </i>
  </colItems>
  <dataFields count="2">
    <dataField fld="21" baseField="0" baseItem="0"/>
    <dataField fld="22" baseField="0" baseItem="0"/>
  </dataFields>
  <pivotHierarchies count="54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7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83"/>
    <rowHierarchyUsage hierarchyUsage="42"/>
    <rowHierarchyUsage hierarchyUsage="27"/>
  </rowHierarchiesUsage>
  <colHierarchiesUsage count="2">
    <colHierarchyUsage hierarchyUsage="45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ables/table1.xml><?xml version="1.0" encoding="utf-8"?>
<table xmlns="http://schemas.openxmlformats.org/spreadsheetml/2006/main" id="2" name="Tableau2" displayName="Tableau2" ref="B3:F406" totalsRowShown="0" headerRowDxfId="4" dataDxfId="3" headerRowBorderDxfId="1" tableBorderDxfId="2" totalsRowBorderDxfId="0">
  <tableColumns count="5">
    <tableColumn id="1" name="Артикул" dataDxfId="9"/>
    <tableColumn id="2" name="Описание" dataDxfId="8"/>
    <tableColumn id="7" name="Цена в EURO " dataDxfId="7"/>
    <tableColumn id="3" name="Ваша цена со скидкой&#10;(введите скидку без знака %)" dataDxfId="6"/>
    <tableColumn id="4" name="Ваша цена со скидкой  в рублях (введите курс EURO)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au22" displayName="Tableau22" ref="B3:F36" totalsRowShown="0" headerRowDxfId="19" dataDxfId="17" headerRowBorderDxfId="18" tableBorderDxfId="16" totalsRowBorderDxfId="15">
  <tableColumns count="5">
    <tableColumn id="1" name="Артикул" dataDxfId="14"/>
    <tableColumn id="2" name="Описание" dataDxfId="13"/>
    <tableColumn id="7" name="Цена в EURO " dataDxfId="12"/>
    <tableColumn id="3" name="Ваша цена со скидкой&#10;(введите скидку без знака %)" dataDxfId="11"/>
    <tableColumn id="4" name="Ваша цена со скидкой  в рублях (введите курс EURO)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406"/>
  <sheetViews>
    <sheetView tabSelected="1" zoomScale="90" zoomScaleNormal="90" workbookViewId="0">
      <selection activeCell="B1" sqref="B1"/>
    </sheetView>
  </sheetViews>
  <sheetFormatPr defaultColWidth="11.42578125" defaultRowHeight="12.75"/>
  <cols>
    <col min="1" max="1" width="28.7109375" style="12" customWidth="1"/>
    <col min="2" max="2" width="18.7109375" style="34" customWidth="1"/>
    <col min="3" max="3" width="106.28515625" style="12" customWidth="1"/>
    <col min="4" max="4" width="13.7109375" style="30" customWidth="1"/>
    <col min="5" max="6" width="12.85546875" style="12" customWidth="1"/>
    <col min="7" max="16384" width="11.42578125" style="12"/>
  </cols>
  <sheetData>
    <row r="1" spans="1:6" ht="90.75" customHeight="1">
      <c r="A1" s="75"/>
      <c r="C1" s="92" t="s">
        <v>1018</v>
      </c>
    </row>
    <row r="2" spans="1:6" ht="90" customHeight="1">
      <c r="A2" s="76"/>
      <c r="B2" s="49"/>
      <c r="C2" s="74" t="s">
        <v>612</v>
      </c>
      <c r="D2" s="74"/>
    </row>
    <row r="3" spans="1:6" s="16" customFormat="1" ht="88.5" customHeight="1">
      <c r="A3" s="24" t="s">
        <v>587</v>
      </c>
      <c r="B3" s="24" t="s">
        <v>585</v>
      </c>
      <c r="C3" s="24" t="s">
        <v>586</v>
      </c>
      <c r="D3" s="27" t="s">
        <v>599</v>
      </c>
      <c r="E3" s="50" t="s">
        <v>1016</v>
      </c>
      <c r="F3" s="50" t="s">
        <v>1017</v>
      </c>
    </row>
    <row r="4" spans="1:6" s="16" customFormat="1" ht="24" customHeight="1">
      <c r="A4" s="24"/>
      <c r="B4" s="24"/>
      <c r="C4" s="24"/>
      <c r="D4" s="27"/>
      <c r="E4" s="51">
        <v>60</v>
      </c>
      <c r="F4" s="51"/>
    </row>
    <row r="5" spans="1:6" s="23" customFormat="1" ht="45" customHeight="1">
      <c r="A5" s="62"/>
      <c r="B5" s="39" t="s">
        <v>579</v>
      </c>
      <c r="C5" s="19"/>
      <c r="D5" s="32"/>
      <c r="E5" s="54"/>
      <c r="F5" s="55"/>
    </row>
    <row r="6" spans="1:6" s="17" customFormat="1" ht="15" customHeight="1">
      <c r="A6" s="62"/>
      <c r="B6" s="38" t="s">
        <v>67</v>
      </c>
      <c r="C6" s="22" t="s">
        <v>625</v>
      </c>
      <c r="D6" s="31">
        <v>5.21</v>
      </c>
      <c r="E6" s="53">
        <f>Tableau2[[#This Row],[Цена в EURO ]]-(Tableau2[[#This Row],[Цена в EURO ]]/100*$E$4)</f>
        <v>2.0840000000000001</v>
      </c>
      <c r="F6" s="56" t="e">
        <f>#REF!*$F$4</f>
        <v>#REF!</v>
      </c>
    </row>
    <row r="7" spans="1:6" s="17" customFormat="1" ht="15" customHeight="1">
      <c r="A7" s="62"/>
      <c r="B7" s="38" t="s">
        <v>68</v>
      </c>
      <c r="C7" s="22" t="s">
        <v>631</v>
      </c>
      <c r="D7" s="31">
        <v>6.55</v>
      </c>
      <c r="E7" s="52">
        <f>Tableau2[[#This Row],[Цена в EURO ]]-(Tableau2[[#This Row],[Цена в EURO ]]/100*$E$4)</f>
        <v>2.6199999999999997</v>
      </c>
      <c r="F7" s="56" t="e">
        <f>#REF!*$F$4</f>
        <v>#REF!</v>
      </c>
    </row>
    <row r="8" spans="1:6" s="17" customFormat="1" ht="15" customHeight="1">
      <c r="A8" s="62"/>
      <c r="B8" s="38" t="s">
        <v>69</v>
      </c>
      <c r="C8" s="22" t="s">
        <v>632</v>
      </c>
      <c r="D8" s="31">
        <v>9.5299999999999994</v>
      </c>
      <c r="E8" s="52">
        <f>Tableau2[[#This Row],[Цена в EURO ]]-(Tableau2[[#This Row],[Цена в EURO ]]/100*$E$4)</f>
        <v>3.8119999999999994</v>
      </c>
      <c r="F8" s="56" t="e">
        <f>#REF!*$F$4</f>
        <v>#REF!</v>
      </c>
    </row>
    <row r="9" spans="1:6" s="17" customFormat="1" ht="15" customHeight="1">
      <c r="A9" s="62"/>
      <c r="B9" s="38" t="s">
        <v>70</v>
      </c>
      <c r="C9" s="22" t="s">
        <v>633</v>
      </c>
      <c r="D9" s="31">
        <v>10.199999999999999</v>
      </c>
      <c r="E9" s="52">
        <f>Tableau2[[#This Row],[Цена в EURO ]]-(Tableau2[[#This Row],[Цена в EURO ]]/100*$E$4)</f>
        <v>4.08</v>
      </c>
      <c r="F9" s="56" t="e">
        <f>#REF!*$F$4</f>
        <v>#REF!</v>
      </c>
    </row>
    <row r="10" spans="1:6" s="17" customFormat="1" ht="15" customHeight="1">
      <c r="A10" s="62"/>
      <c r="B10" s="38" t="s">
        <v>71</v>
      </c>
      <c r="C10" s="22" t="s">
        <v>634</v>
      </c>
      <c r="D10" s="31">
        <v>12.5</v>
      </c>
      <c r="E10" s="52">
        <f>Tableau2[[#This Row],[Цена в EURO ]]-(Tableau2[[#This Row],[Цена в EURO ]]/100*$E$4)</f>
        <v>5</v>
      </c>
      <c r="F10" s="56" t="e">
        <f>#REF!*$F$4</f>
        <v>#REF!</v>
      </c>
    </row>
    <row r="11" spans="1:6" s="17" customFormat="1" ht="15" customHeight="1">
      <c r="A11" s="62"/>
      <c r="B11" s="38" t="s">
        <v>72</v>
      </c>
      <c r="C11" s="22" t="s">
        <v>635</v>
      </c>
      <c r="D11" s="31">
        <v>17.010000000000002</v>
      </c>
      <c r="E11" s="52">
        <f>Tableau2[[#This Row],[Цена в EURO ]]-(Tableau2[[#This Row],[Цена в EURO ]]/100*$E$4)</f>
        <v>6.8040000000000003</v>
      </c>
      <c r="F11" s="56" t="e">
        <f>#REF!*$F$4</f>
        <v>#REF!</v>
      </c>
    </row>
    <row r="12" spans="1:6" s="17" customFormat="1" ht="15" customHeight="1">
      <c r="A12" s="62"/>
      <c r="B12" s="38" t="s">
        <v>73</v>
      </c>
      <c r="C12" s="22" t="s">
        <v>636</v>
      </c>
      <c r="D12" s="31">
        <v>25.2</v>
      </c>
      <c r="E12" s="52">
        <f>Tableau2[[#This Row],[Цена в EURO ]]-(Tableau2[[#This Row],[Цена в EURO ]]/100*$E$4)</f>
        <v>10.079999999999998</v>
      </c>
      <c r="F12" s="56" t="e">
        <f>#REF!*$F$4</f>
        <v>#REF!</v>
      </c>
    </row>
    <row r="13" spans="1:6" s="17" customFormat="1" ht="15" customHeight="1">
      <c r="A13" s="62"/>
      <c r="B13" s="38" t="s">
        <v>64</v>
      </c>
      <c r="C13" s="22" t="s">
        <v>637</v>
      </c>
      <c r="D13" s="31">
        <v>42</v>
      </c>
      <c r="E13" s="52">
        <f>Tableau2[[#This Row],[Цена в EURO ]]-(Tableau2[[#This Row],[Цена в EURO ]]/100*$E$4)</f>
        <v>16.8</v>
      </c>
      <c r="F13" s="56" t="e">
        <f>#REF!*$F$4</f>
        <v>#REF!</v>
      </c>
    </row>
    <row r="14" spans="1:6" s="17" customFormat="1" ht="15" customHeight="1">
      <c r="A14" s="62"/>
      <c r="B14" s="38" t="s">
        <v>65</v>
      </c>
      <c r="C14" s="22" t="s">
        <v>638</v>
      </c>
      <c r="D14" s="31">
        <v>116.15</v>
      </c>
      <c r="E14" s="52">
        <f>Tableau2[[#This Row],[Цена в EURO ]]-(Tableau2[[#This Row],[Цена в EURO ]]/100*$E$4)</f>
        <v>46.460000000000008</v>
      </c>
      <c r="F14" s="56" t="e">
        <f>#REF!*$F$4</f>
        <v>#REF!</v>
      </c>
    </row>
    <row r="15" spans="1:6" s="17" customFormat="1" ht="15" customHeight="1">
      <c r="A15" s="62"/>
      <c r="B15" s="38" t="s">
        <v>66</v>
      </c>
      <c r="C15" s="22" t="s">
        <v>639</v>
      </c>
      <c r="D15" s="31">
        <v>131</v>
      </c>
      <c r="E15" s="52">
        <f>Tableau2[[#This Row],[Цена в EURO ]]-(Tableau2[[#This Row],[Цена в EURO ]]/100*$E$4)</f>
        <v>52.399999999999991</v>
      </c>
      <c r="F15" s="56" t="e">
        <f>#REF!*$F$4</f>
        <v>#REF!</v>
      </c>
    </row>
    <row r="16" spans="1:6" s="17" customFormat="1" ht="45" customHeight="1">
      <c r="A16" s="70"/>
      <c r="B16" s="39" t="s">
        <v>617</v>
      </c>
      <c r="C16" s="20"/>
      <c r="D16" s="31"/>
      <c r="E16" s="52"/>
      <c r="F16" s="56"/>
    </row>
    <row r="17" spans="1:6" s="17" customFormat="1" ht="15" customHeight="1">
      <c r="A17" s="71"/>
      <c r="B17" s="38" t="s">
        <v>618</v>
      </c>
      <c r="C17" s="22" t="s">
        <v>626</v>
      </c>
      <c r="D17" s="31">
        <v>26.28</v>
      </c>
      <c r="E17" s="52">
        <f>Tableau2[[#This Row],[Цена в EURO ]]-(Tableau2[[#This Row],[Цена в EURO ]]/100*$E$4)</f>
        <v>10.511999999999999</v>
      </c>
      <c r="F17" s="56" t="e">
        <f>#REF!*$F$4</f>
        <v>#REF!</v>
      </c>
    </row>
    <row r="18" spans="1:6" s="17" customFormat="1" ht="15" customHeight="1">
      <c r="A18" s="71"/>
      <c r="B18" s="38" t="s">
        <v>619</v>
      </c>
      <c r="C18" s="22" t="s">
        <v>627</v>
      </c>
      <c r="D18" s="31">
        <v>29.58</v>
      </c>
      <c r="E18" s="52">
        <f>Tableau2[[#This Row],[Цена в EURO ]]-(Tableau2[[#This Row],[Цена в EURO ]]/100*$E$4)</f>
        <v>11.831999999999997</v>
      </c>
      <c r="F18" s="56" t="e">
        <f>#REF!*$F$4</f>
        <v>#REF!</v>
      </c>
    </row>
    <row r="19" spans="1:6" s="17" customFormat="1" ht="15" customHeight="1">
      <c r="A19" s="71"/>
      <c r="B19" s="38" t="s">
        <v>620</v>
      </c>
      <c r="C19" s="22" t="s">
        <v>628</v>
      </c>
      <c r="D19" s="31">
        <v>33.729999999999997</v>
      </c>
      <c r="E19" s="52">
        <f>Tableau2[[#This Row],[Цена в EURO ]]-(Tableau2[[#This Row],[Цена в EURO ]]/100*$E$4)</f>
        <v>13.491999999999997</v>
      </c>
      <c r="F19" s="56" t="e">
        <f>#REF!*$F$4</f>
        <v>#REF!</v>
      </c>
    </row>
    <row r="20" spans="1:6" s="17" customFormat="1" ht="15" customHeight="1">
      <c r="A20" s="71"/>
      <c r="B20" s="38" t="s">
        <v>621</v>
      </c>
      <c r="C20" s="22" t="s">
        <v>629</v>
      </c>
      <c r="D20" s="31">
        <v>35.909999999999997</v>
      </c>
      <c r="E20" s="52">
        <f>Tableau2[[#This Row],[Цена в EURO ]]-(Tableau2[[#This Row],[Цена в EURO ]]/100*$E$4)</f>
        <v>14.363999999999997</v>
      </c>
      <c r="F20" s="56" t="e">
        <f>#REF!*$F$4</f>
        <v>#REF!</v>
      </c>
    </row>
    <row r="21" spans="1:6" s="17" customFormat="1" ht="15" customHeight="1">
      <c r="A21" s="71"/>
      <c r="B21" s="38" t="s">
        <v>622</v>
      </c>
      <c r="C21" s="22" t="s">
        <v>630</v>
      </c>
      <c r="D21" s="31">
        <v>36.340000000000003</v>
      </c>
      <c r="E21" s="52">
        <f>Tableau2[[#This Row],[Цена в EURO ]]-(Tableau2[[#This Row],[Цена в EURO ]]/100*$E$4)</f>
        <v>14.536000000000001</v>
      </c>
      <c r="F21" s="56" t="e">
        <f>#REF!*$F$4</f>
        <v>#REF!</v>
      </c>
    </row>
    <row r="22" spans="1:6" s="17" customFormat="1" ht="15" customHeight="1">
      <c r="A22" s="72"/>
      <c r="B22" s="38" t="s">
        <v>623</v>
      </c>
      <c r="C22" s="22" t="s">
        <v>624</v>
      </c>
      <c r="D22" s="31">
        <v>67.72</v>
      </c>
      <c r="E22" s="52">
        <f>Tableau2[[#This Row],[Цена в EURO ]]-(Tableau2[[#This Row],[Цена в EURO ]]/100*$E$4)</f>
        <v>27.087999999999994</v>
      </c>
      <c r="F22" s="56" t="e">
        <f>#REF!*$F$4</f>
        <v>#REF!</v>
      </c>
    </row>
    <row r="23" spans="1:6" s="17" customFormat="1" ht="15" customHeight="1">
      <c r="A23" s="47"/>
      <c r="B23" s="38"/>
      <c r="C23" s="48" t="s">
        <v>1002</v>
      </c>
      <c r="D23" s="31"/>
      <c r="E23" s="52">
        <f>Tableau2[[#This Row],[Цена в EURO ]]-(Tableau2[[#This Row],[Цена в EURO ]]/100*$E$4)</f>
        <v>0</v>
      </c>
      <c r="F23" s="56" t="e">
        <f>#REF!*$F$4</f>
        <v>#REF!</v>
      </c>
    </row>
    <row r="24" spans="1:6" s="23" customFormat="1" ht="45" customHeight="1">
      <c r="A24" s="70"/>
      <c r="B24" s="39" t="s">
        <v>604</v>
      </c>
      <c r="C24" s="19"/>
      <c r="D24" s="32"/>
      <c r="E24" s="52"/>
      <c r="F24" s="56"/>
    </row>
    <row r="25" spans="1:6" s="17" customFormat="1" ht="15" customHeight="1">
      <c r="A25" s="71"/>
      <c r="B25" s="38" t="s">
        <v>109</v>
      </c>
      <c r="C25" s="22" t="s">
        <v>640</v>
      </c>
      <c r="D25" s="31">
        <v>1.4</v>
      </c>
      <c r="E25" s="52">
        <f>Tableau2[[#This Row],[Цена в EURO ]]-(Tableau2[[#This Row],[Цена в EURO ]]/100*$E$4)</f>
        <v>0.56000000000000005</v>
      </c>
      <c r="F25" s="56" t="e">
        <f>#REF!*$F$4</f>
        <v>#REF!</v>
      </c>
    </row>
    <row r="26" spans="1:6" s="17" customFormat="1" ht="15" customHeight="1">
      <c r="A26" s="71"/>
      <c r="B26" s="38" t="s">
        <v>111</v>
      </c>
      <c r="C26" s="22" t="s">
        <v>641</v>
      </c>
      <c r="D26" s="31">
        <v>1.4</v>
      </c>
      <c r="E26" s="52">
        <f>Tableau2[[#This Row],[Цена в EURO ]]-(Tableau2[[#This Row],[Цена в EURO ]]/100*$E$4)</f>
        <v>0.56000000000000005</v>
      </c>
      <c r="F26" s="56" t="e">
        <f>#REF!*$F$4</f>
        <v>#REF!</v>
      </c>
    </row>
    <row r="27" spans="1:6" s="17" customFormat="1" ht="15" customHeight="1">
      <c r="A27" s="71"/>
      <c r="B27" s="38" t="s">
        <v>112</v>
      </c>
      <c r="C27" s="22" t="s">
        <v>642</v>
      </c>
      <c r="D27" s="31">
        <v>1.94</v>
      </c>
      <c r="E27" s="52">
        <f>Tableau2[[#This Row],[Цена в EURO ]]-(Tableau2[[#This Row],[Цена в EURO ]]/100*$E$4)</f>
        <v>0.7759999999999998</v>
      </c>
      <c r="F27" s="56" t="e">
        <f>#REF!*$F$4</f>
        <v>#REF!</v>
      </c>
    </row>
    <row r="28" spans="1:6" s="17" customFormat="1" ht="15" customHeight="1">
      <c r="A28" s="71"/>
      <c r="B28" s="38" t="s">
        <v>113</v>
      </c>
      <c r="C28" s="22" t="s">
        <v>643</v>
      </c>
      <c r="D28" s="31">
        <v>2.99</v>
      </c>
      <c r="E28" s="52">
        <f>Tableau2[[#This Row],[Цена в EURO ]]-(Tableau2[[#This Row],[Цена в EURO ]]/100*$E$4)</f>
        <v>1.196</v>
      </c>
      <c r="F28" s="56" t="e">
        <f>#REF!*$F$4</f>
        <v>#REF!</v>
      </c>
    </row>
    <row r="29" spans="1:6" s="17" customFormat="1" ht="15" customHeight="1">
      <c r="A29" s="71"/>
      <c r="B29" s="38" t="s">
        <v>114</v>
      </c>
      <c r="C29" s="22" t="s">
        <v>644</v>
      </c>
      <c r="D29" s="31">
        <v>4.5599999999999996</v>
      </c>
      <c r="E29" s="52">
        <f>Tableau2[[#This Row],[Цена в EURO ]]-(Tableau2[[#This Row],[Цена в EURO ]]/100*$E$4)</f>
        <v>1.8239999999999998</v>
      </c>
      <c r="F29" s="56" t="e">
        <f>#REF!*$F$4</f>
        <v>#REF!</v>
      </c>
    </row>
    <row r="30" spans="1:6" s="17" customFormat="1" ht="15" customHeight="1">
      <c r="A30" s="71"/>
      <c r="B30" s="38" t="s">
        <v>115</v>
      </c>
      <c r="C30" s="22" t="s">
        <v>645</v>
      </c>
      <c r="D30" s="31">
        <v>6.83</v>
      </c>
      <c r="E30" s="52">
        <f>Tableau2[[#This Row],[Цена в EURO ]]-(Tableau2[[#This Row],[Цена в EURO ]]/100*$E$4)</f>
        <v>2.7320000000000002</v>
      </c>
      <c r="F30" s="56" t="e">
        <f>#REF!*$F$4</f>
        <v>#REF!</v>
      </c>
    </row>
    <row r="31" spans="1:6" s="17" customFormat="1" ht="15" customHeight="1">
      <c r="A31" s="71"/>
      <c r="B31" s="38" t="s">
        <v>116</v>
      </c>
      <c r="C31" s="22" t="s">
        <v>646</v>
      </c>
      <c r="D31" s="31">
        <v>11.8</v>
      </c>
      <c r="E31" s="52">
        <f>Tableau2[[#This Row],[Цена в EURO ]]-(Tableau2[[#This Row],[Цена в EURO ]]/100*$E$4)</f>
        <v>4.7200000000000006</v>
      </c>
      <c r="F31" s="56" t="e">
        <f>#REF!*$F$4</f>
        <v>#REF!</v>
      </c>
    </row>
    <row r="32" spans="1:6" s="17" customFormat="1" ht="15" customHeight="1">
      <c r="A32" s="71"/>
      <c r="B32" s="38" t="s">
        <v>117</v>
      </c>
      <c r="C32" s="22" t="s">
        <v>647</v>
      </c>
      <c r="D32" s="31">
        <v>19.2</v>
      </c>
      <c r="E32" s="52">
        <f>Tableau2[[#This Row],[Цена в EURO ]]-(Tableau2[[#This Row],[Цена в EURO ]]/100*$E$4)</f>
        <v>7.68</v>
      </c>
      <c r="F32" s="56" t="e">
        <f>#REF!*$F$4</f>
        <v>#REF!</v>
      </c>
    </row>
    <row r="33" spans="1:6" s="17" customFormat="1" ht="15" customHeight="1">
      <c r="A33" s="71"/>
      <c r="B33" s="38" t="s">
        <v>118</v>
      </c>
      <c r="C33" s="22" t="s">
        <v>648</v>
      </c>
      <c r="D33" s="31">
        <v>29.2</v>
      </c>
      <c r="E33" s="52">
        <f>Tableau2[[#This Row],[Цена в EURO ]]-(Tableau2[[#This Row],[Цена в EURO ]]/100*$E$4)</f>
        <v>11.68</v>
      </c>
      <c r="F33" s="56" t="e">
        <f>#REF!*$F$4</f>
        <v>#REF!</v>
      </c>
    </row>
    <row r="34" spans="1:6" s="17" customFormat="1" ht="15" customHeight="1">
      <c r="A34" s="71"/>
      <c r="B34" s="38" t="s">
        <v>107</v>
      </c>
      <c r="C34" s="22" t="s">
        <v>649</v>
      </c>
      <c r="D34" s="31">
        <v>52.47</v>
      </c>
      <c r="E34" s="52">
        <f>Tableau2[[#This Row],[Цена в EURO ]]-(Tableau2[[#This Row],[Цена в EURO ]]/100*$E$4)</f>
        <v>20.988000000000003</v>
      </c>
      <c r="F34" s="56" t="e">
        <f>#REF!*$F$4</f>
        <v>#REF!</v>
      </c>
    </row>
    <row r="35" spans="1:6" s="17" customFormat="1" ht="15" customHeight="1">
      <c r="A35" s="71"/>
      <c r="B35" s="38" t="s">
        <v>108</v>
      </c>
      <c r="C35" s="22" t="s">
        <v>650</v>
      </c>
      <c r="D35" s="31">
        <v>123.96</v>
      </c>
      <c r="E35" s="52">
        <f>Tableau2[[#This Row],[Цена в EURO ]]-(Tableau2[[#This Row],[Цена в EURO ]]/100*$E$4)</f>
        <v>49.583999999999989</v>
      </c>
      <c r="F35" s="56" t="e">
        <f>#REF!*$F$4</f>
        <v>#REF!</v>
      </c>
    </row>
    <row r="36" spans="1:6" s="17" customFormat="1" ht="15" customHeight="1">
      <c r="A36" s="71"/>
      <c r="B36" s="38" t="s">
        <v>110</v>
      </c>
      <c r="C36" s="22" t="s">
        <v>651</v>
      </c>
      <c r="D36" s="31">
        <v>128</v>
      </c>
      <c r="E36" s="52">
        <f>Tableau2[[#This Row],[Цена в EURO ]]-(Tableau2[[#This Row],[Цена в EURO ]]/100*$E$4)</f>
        <v>51.2</v>
      </c>
      <c r="F36" s="56" t="e">
        <f>#REF!*$F$4</f>
        <v>#REF!</v>
      </c>
    </row>
    <row r="37" spans="1:6" s="23" customFormat="1" ht="45" customHeight="1">
      <c r="A37" s="62"/>
      <c r="B37" s="39" t="s">
        <v>582</v>
      </c>
      <c r="C37" s="19"/>
      <c r="D37" s="32"/>
      <c r="E37" s="52"/>
      <c r="F37" s="56"/>
    </row>
    <row r="38" spans="1:6" s="17" customFormat="1" ht="15" customHeight="1">
      <c r="A38" s="62"/>
      <c r="B38" s="35" t="s">
        <v>290</v>
      </c>
      <c r="C38" s="20" t="s">
        <v>652</v>
      </c>
      <c r="D38" s="31">
        <v>2.82</v>
      </c>
      <c r="E38" s="52">
        <f>Tableau2[[#This Row],[Цена в EURO ]]-(Tableau2[[#This Row],[Цена в EURO ]]/100*$E$4)</f>
        <v>1.1279999999999999</v>
      </c>
      <c r="F38" s="56" t="e">
        <f>#REF!*$F$4</f>
        <v>#REF!</v>
      </c>
    </row>
    <row r="39" spans="1:6" s="17" customFormat="1" ht="15" customHeight="1">
      <c r="A39" s="62"/>
      <c r="B39" s="35" t="s">
        <v>291</v>
      </c>
      <c r="C39" s="20" t="s">
        <v>653</v>
      </c>
      <c r="D39" s="31">
        <v>3.66</v>
      </c>
      <c r="E39" s="52">
        <f>Tableau2[[#This Row],[Цена в EURO ]]-(Tableau2[[#This Row],[Цена в EURO ]]/100*$E$4)</f>
        <v>1.464</v>
      </c>
      <c r="F39" s="56" t="e">
        <f>#REF!*$F$4</f>
        <v>#REF!</v>
      </c>
    </row>
    <row r="40" spans="1:6" s="17" customFormat="1" ht="15" customHeight="1">
      <c r="A40" s="62"/>
      <c r="B40" s="35" t="s">
        <v>292</v>
      </c>
      <c r="C40" s="20" t="s">
        <v>654</v>
      </c>
      <c r="D40" s="31">
        <v>4.6399999999999997</v>
      </c>
      <c r="E40" s="52">
        <f>Tableau2[[#This Row],[Цена в EURO ]]-(Tableau2[[#This Row],[Цена в EURO ]]/100*$E$4)</f>
        <v>1.8559999999999999</v>
      </c>
      <c r="F40" s="56" t="e">
        <f>#REF!*$F$4</f>
        <v>#REF!</v>
      </c>
    </row>
    <row r="41" spans="1:6" s="17" customFormat="1" ht="15" customHeight="1">
      <c r="A41" s="62"/>
      <c r="B41" s="35" t="s">
        <v>293</v>
      </c>
      <c r="C41" s="20" t="s">
        <v>655</v>
      </c>
      <c r="D41" s="31">
        <v>6.19</v>
      </c>
      <c r="E41" s="52">
        <f>Tableau2[[#This Row],[Цена в EURO ]]-(Tableau2[[#This Row],[Цена в EURO ]]/100*$E$4)</f>
        <v>2.476</v>
      </c>
      <c r="F41" s="56" t="e">
        <f>#REF!*$F$4</f>
        <v>#REF!</v>
      </c>
    </row>
    <row r="42" spans="1:6" s="17" customFormat="1" ht="15" customHeight="1">
      <c r="A42" s="62"/>
      <c r="B42" s="35" t="s">
        <v>294</v>
      </c>
      <c r="C42" s="20" t="s">
        <v>656</v>
      </c>
      <c r="D42" s="31">
        <v>8.31</v>
      </c>
      <c r="E42" s="52">
        <f>Tableau2[[#This Row],[Цена в EURO ]]-(Tableau2[[#This Row],[Цена в EURO ]]/100*$E$4)</f>
        <v>3.3239999999999998</v>
      </c>
      <c r="F42" s="56" t="e">
        <f>#REF!*$F$4</f>
        <v>#REF!</v>
      </c>
    </row>
    <row r="43" spans="1:6" s="17" customFormat="1" ht="15" customHeight="1">
      <c r="A43" s="62"/>
      <c r="B43" s="35" t="s">
        <v>295</v>
      </c>
      <c r="C43" s="20" t="s">
        <v>657</v>
      </c>
      <c r="D43" s="31">
        <v>11.53</v>
      </c>
      <c r="E43" s="52">
        <f>Tableau2[[#This Row],[Цена в EURO ]]-(Tableau2[[#This Row],[Цена в EURO ]]/100*$E$4)</f>
        <v>4.6119999999999992</v>
      </c>
      <c r="F43" s="56" t="e">
        <f>#REF!*$F$4</f>
        <v>#REF!</v>
      </c>
    </row>
    <row r="44" spans="1:6" s="17" customFormat="1" ht="15" customHeight="1">
      <c r="A44" s="62"/>
      <c r="B44" s="35" t="s">
        <v>296</v>
      </c>
      <c r="C44" s="20" t="s">
        <v>658</v>
      </c>
      <c r="D44" s="31">
        <v>15.61</v>
      </c>
      <c r="E44" s="52">
        <f>Tableau2[[#This Row],[Цена в EURO ]]-(Tableau2[[#This Row],[Цена в EURO ]]/100*$E$4)</f>
        <v>6.2439999999999998</v>
      </c>
      <c r="F44" s="56" t="e">
        <f>#REF!*$F$4</f>
        <v>#REF!</v>
      </c>
    </row>
    <row r="45" spans="1:6" s="17" customFormat="1" ht="15" customHeight="1">
      <c r="A45" s="62"/>
      <c r="B45" s="35" t="s">
        <v>297</v>
      </c>
      <c r="C45" s="20" t="s">
        <v>659</v>
      </c>
      <c r="D45" s="31">
        <v>32.64</v>
      </c>
      <c r="E45" s="52">
        <f>Tableau2[[#This Row],[Цена в EURO ]]-(Tableau2[[#This Row],[Цена в EURO ]]/100*$E$4)</f>
        <v>13.055999999999997</v>
      </c>
      <c r="F45" s="56" t="e">
        <f>#REF!*$F$4</f>
        <v>#REF!</v>
      </c>
    </row>
    <row r="46" spans="1:6" s="23" customFormat="1" ht="45" customHeight="1">
      <c r="A46" s="62"/>
      <c r="B46" s="40" t="s">
        <v>602</v>
      </c>
      <c r="C46" s="19"/>
      <c r="D46" s="32"/>
      <c r="E46" s="52"/>
      <c r="F46" s="56"/>
    </row>
    <row r="47" spans="1:6" s="17" customFormat="1" ht="15" customHeight="1">
      <c r="A47" s="62"/>
      <c r="B47" s="38" t="s">
        <v>42</v>
      </c>
      <c r="C47" s="22" t="s">
        <v>660</v>
      </c>
      <c r="D47" s="31">
        <v>2.23</v>
      </c>
      <c r="E47" s="52">
        <f>Tableau2[[#This Row],[Цена в EURO ]]-(Tableau2[[#This Row],[Цена в EURO ]]/100*$E$4)</f>
        <v>0.8919999999999999</v>
      </c>
      <c r="F47" s="56" t="e">
        <f>#REF!*$F$4</f>
        <v>#REF!</v>
      </c>
    </row>
    <row r="48" spans="1:6" s="17" customFormat="1" ht="15" customHeight="1">
      <c r="A48" s="62"/>
      <c r="B48" s="38" t="s">
        <v>44</v>
      </c>
      <c r="C48" s="22" t="s">
        <v>661</v>
      </c>
      <c r="D48" s="31">
        <v>2.36</v>
      </c>
      <c r="E48" s="52">
        <f>Tableau2[[#This Row],[Цена в EURO ]]-(Tableau2[[#This Row],[Цена в EURO ]]/100*$E$4)</f>
        <v>0.94399999999999995</v>
      </c>
      <c r="F48" s="56" t="e">
        <f>#REF!*$F$4</f>
        <v>#REF!</v>
      </c>
    </row>
    <row r="49" spans="1:6" s="17" customFormat="1" ht="15" customHeight="1">
      <c r="A49" s="62"/>
      <c r="B49" s="38" t="s">
        <v>45</v>
      </c>
      <c r="C49" s="22" t="s">
        <v>662</v>
      </c>
      <c r="D49" s="31">
        <v>2.85</v>
      </c>
      <c r="E49" s="52">
        <f>Tableau2[[#This Row],[Цена в EURO ]]-(Tableau2[[#This Row],[Цена в EURO ]]/100*$E$4)</f>
        <v>1.1400000000000001</v>
      </c>
      <c r="F49" s="56" t="e">
        <f>#REF!*$F$4</f>
        <v>#REF!</v>
      </c>
    </row>
    <row r="50" spans="1:6" s="17" customFormat="1" ht="15" customHeight="1">
      <c r="A50" s="62"/>
      <c r="B50" s="38" t="s">
        <v>46</v>
      </c>
      <c r="C50" s="22" t="s">
        <v>663</v>
      </c>
      <c r="D50" s="31">
        <v>4.8499999999999996</v>
      </c>
      <c r="E50" s="52">
        <f>Tableau2[[#This Row],[Цена в EURO ]]-(Tableau2[[#This Row],[Цена в EURO ]]/100*$E$4)</f>
        <v>1.94</v>
      </c>
      <c r="F50" s="56" t="e">
        <f>#REF!*$F$4</f>
        <v>#REF!</v>
      </c>
    </row>
    <row r="51" spans="1:6" s="17" customFormat="1" ht="15" customHeight="1">
      <c r="A51" s="62"/>
      <c r="B51" s="38" t="s">
        <v>47</v>
      </c>
      <c r="C51" s="22" t="s">
        <v>664</v>
      </c>
      <c r="D51" s="31">
        <v>6.97</v>
      </c>
      <c r="E51" s="52">
        <f>Tableau2[[#This Row],[Цена в EURO ]]-(Tableau2[[#This Row],[Цена в EURO ]]/100*$E$4)</f>
        <v>2.7880000000000003</v>
      </c>
      <c r="F51" s="56" t="e">
        <f>#REF!*$F$4</f>
        <v>#REF!</v>
      </c>
    </row>
    <row r="52" spans="1:6" s="17" customFormat="1" ht="15" customHeight="1">
      <c r="A52" s="62"/>
      <c r="B52" s="38" t="s">
        <v>48</v>
      </c>
      <c r="C52" s="22" t="s">
        <v>665</v>
      </c>
      <c r="D52" s="31">
        <v>8.25</v>
      </c>
      <c r="E52" s="52">
        <f>Tableau2[[#This Row],[Цена в EURO ]]-(Tableau2[[#This Row],[Цена в EURO ]]/100*$E$4)</f>
        <v>3.3</v>
      </c>
      <c r="F52" s="56" t="e">
        <f>#REF!*$F$4</f>
        <v>#REF!</v>
      </c>
    </row>
    <row r="53" spans="1:6" s="17" customFormat="1" ht="15" customHeight="1">
      <c r="A53" s="62"/>
      <c r="B53" s="38" t="s">
        <v>49</v>
      </c>
      <c r="C53" s="22" t="s">
        <v>666</v>
      </c>
      <c r="D53" s="31">
        <v>13.38</v>
      </c>
      <c r="E53" s="52">
        <f>Tableau2[[#This Row],[Цена в EURO ]]-(Tableau2[[#This Row],[Цена в EURO ]]/100*$E$4)</f>
        <v>5.3520000000000003</v>
      </c>
      <c r="F53" s="56" t="e">
        <f>#REF!*$F$4</f>
        <v>#REF!</v>
      </c>
    </row>
    <row r="54" spans="1:6" s="17" customFormat="1" ht="15" customHeight="1">
      <c r="A54" s="62"/>
      <c r="B54" s="38" t="s">
        <v>50</v>
      </c>
      <c r="C54" s="22" t="s">
        <v>667</v>
      </c>
      <c r="D54" s="31">
        <v>27.07</v>
      </c>
      <c r="E54" s="52">
        <f>Tableau2[[#This Row],[Цена в EURO ]]-(Tableau2[[#This Row],[Цена в EURO ]]/100*$E$4)</f>
        <v>10.827999999999999</v>
      </c>
      <c r="F54" s="56" t="e">
        <f>#REF!*$F$4</f>
        <v>#REF!</v>
      </c>
    </row>
    <row r="55" spans="1:6" s="17" customFormat="1" ht="15" customHeight="1">
      <c r="A55" s="62"/>
      <c r="B55" s="38" t="s">
        <v>51</v>
      </c>
      <c r="C55" s="22" t="s">
        <v>668</v>
      </c>
      <c r="D55" s="31">
        <v>65.38</v>
      </c>
      <c r="E55" s="52">
        <f>Tableau2[[#This Row],[Цена в EURO ]]-(Tableau2[[#This Row],[Цена в EURO ]]/100*$E$4)</f>
        <v>26.152000000000001</v>
      </c>
      <c r="F55" s="56" t="e">
        <f>#REF!*$F$4</f>
        <v>#REF!</v>
      </c>
    </row>
    <row r="56" spans="1:6" s="17" customFormat="1" ht="15" customHeight="1">
      <c r="A56" s="62"/>
      <c r="B56" s="38" t="s">
        <v>40</v>
      </c>
      <c r="C56" s="22" t="s">
        <v>669</v>
      </c>
      <c r="D56" s="31">
        <v>65.94</v>
      </c>
      <c r="E56" s="52">
        <f>Tableau2[[#This Row],[Цена в EURO ]]-(Tableau2[[#This Row],[Цена в EURO ]]/100*$E$4)</f>
        <v>26.375999999999998</v>
      </c>
      <c r="F56" s="56" t="e">
        <f>#REF!*$F$4</f>
        <v>#REF!</v>
      </c>
    </row>
    <row r="57" spans="1:6" s="17" customFormat="1" ht="15" customHeight="1">
      <c r="A57" s="62"/>
      <c r="B57" s="38" t="s">
        <v>41</v>
      </c>
      <c r="C57" s="22" t="s">
        <v>670</v>
      </c>
      <c r="D57" s="31">
        <v>158.94999999999999</v>
      </c>
      <c r="E57" s="52">
        <f>Tableau2[[#This Row],[Цена в EURO ]]-(Tableau2[[#This Row],[Цена в EURO ]]/100*$E$4)</f>
        <v>63.58</v>
      </c>
      <c r="F57" s="56" t="e">
        <f>#REF!*$F$4</f>
        <v>#REF!</v>
      </c>
    </row>
    <row r="58" spans="1:6" s="17" customFormat="1" ht="15" customHeight="1">
      <c r="A58" s="62"/>
      <c r="B58" s="38" t="s">
        <v>43</v>
      </c>
      <c r="C58" s="22" t="s">
        <v>671</v>
      </c>
      <c r="D58" s="31">
        <v>261</v>
      </c>
      <c r="E58" s="52">
        <f>Tableau2[[#This Row],[Цена в EURO ]]-(Tableau2[[#This Row],[Цена в EURO ]]/100*$E$4)</f>
        <v>104.4</v>
      </c>
      <c r="F58" s="56" t="e">
        <f>#REF!*$F$4</f>
        <v>#REF!</v>
      </c>
    </row>
    <row r="59" spans="1:6" s="23" customFormat="1" ht="45" customHeight="1">
      <c r="A59" s="70"/>
      <c r="B59" s="39" t="s">
        <v>600</v>
      </c>
      <c r="C59" s="19"/>
      <c r="D59" s="32"/>
      <c r="E59" s="52"/>
      <c r="F59" s="56"/>
    </row>
    <row r="60" spans="1:6" s="17" customFormat="1" ht="15" customHeight="1">
      <c r="A60" s="71"/>
      <c r="B60" s="38" t="s">
        <v>26</v>
      </c>
      <c r="C60" s="22" t="s">
        <v>862</v>
      </c>
      <c r="D60" s="31">
        <v>1.81</v>
      </c>
      <c r="E60" s="52">
        <f>Tableau2[[#This Row],[Цена в EURO ]]-(Tableau2[[#This Row],[Цена в EURO ]]/100*$E$4)</f>
        <v>0.72399999999999998</v>
      </c>
      <c r="F60" s="56" t="e">
        <f>#REF!*$F$4</f>
        <v>#REF!</v>
      </c>
    </row>
    <row r="61" spans="1:6" s="17" customFormat="1" ht="15" customHeight="1">
      <c r="A61" s="71"/>
      <c r="B61" s="38" t="s">
        <v>28</v>
      </c>
      <c r="C61" s="22" t="s">
        <v>863</v>
      </c>
      <c r="D61" s="31">
        <v>2.08</v>
      </c>
      <c r="E61" s="52">
        <f>Tableau2[[#This Row],[Цена в EURO ]]-(Tableau2[[#This Row],[Цена в EURO ]]/100*$E$4)</f>
        <v>0.83200000000000007</v>
      </c>
      <c r="F61" s="56" t="e">
        <f>#REF!*$F$4</f>
        <v>#REF!</v>
      </c>
    </row>
    <row r="62" spans="1:6" s="17" customFormat="1" ht="15" customHeight="1">
      <c r="A62" s="71"/>
      <c r="B62" s="38" t="s">
        <v>29</v>
      </c>
      <c r="C62" s="22" t="s">
        <v>864</v>
      </c>
      <c r="D62" s="31">
        <v>2.92</v>
      </c>
      <c r="E62" s="52">
        <f>Tableau2[[#This Row],[Цена в EURO ]]-(Tableau2[[#This Row],[Цена в EURO ]]/100*$E$4)</f>
        <v>1.1679999999999999</v>
      </c>
      <c r="F62" s="56" t="e">
        <f>#REF!*$F$4</f>
        <v>#REF!</v>
      </c>
    </row>
    <row r="63" spans="1:6" s="17" customFormat="1" ht="15" customHeight="1">
      <c r="A63" s="71"/>
      <c r="B63" s="38" t="s">
        <v>30</v>
      </c>
      <c r="C63" s="22" t="s">
        <v>865</v>
      </c>
      <c r="D63" s="31">
        <v>3.98</v>
      </c>
      <c r="E63" s="52">
        <f>Tableau2[[#This Row],[Цена в EURO ]]-(Tableau2[[#This Row],[Цена в EURO ]]/100*$E$4)</f>
        <v>1.5920000000000001</v>
      </c>
      <c r="F63" s="56" t="e">
        <f>#REF!*$F$4</f>
        <v>#REF!</v>
      </c>
    </row>
    <row r="64" spans="1:6" s="17" customFormat="1" ht="15" customHeight="1">
      <c r="A64" s="71"/>
      <c r="B64" s="38" t="s">
        <v>31</v>
      </c>
      <c r="C64" s="22" t="s">
        <v>866</v>
      </c>
      <c r="D64" s="31">
        <v>6.41</v>
      </c>
      <c r="E64" s="52">
        <f>Tableau2[[#This Row],[Цена в EURO ]]-(Tableau2[[#This Row],[Цена в EURO ]]/100*$E$4)</f>
        <v>2.5640000000000001</v>
      </c>
      <c r="F64" s="56" t="e">
        <f>#REF!*$F$4</f>
        <v>#REF!</v>
      </c>
    </row>
    <row r="65" spans="1:6" s="17" customFormat="1" ht="15" customHeight="1">
      <c r="A65" s="71"/>
      <c r="B65" s="38" t="s">
        <v>32</v>
      </c>
      <c r="C65" s="22" t="s">
        <v>867</v>
      </c>
      <c r="D65" s="31">
        <v>10.53</v>
      </c>
      <c r="E65" s="52">
        <f>Tableau2[[#This Row],[Цена в EURO ]]-(Tableau2[[#This Row],[Цена в EURO ]]/100*$E$4)</f>
        <v>4.2119999999999997</v>
      </c>
      <c r="F65" s="56" t="e">
        <f>#REF!*$F$4</f>
        <v>#REF!</v>
      </c>
    </row>
    <row r="66" spans="1:6" s="17" customFormat="1" ht="15" customHeight="1">
      <c r="A66" s="71"/>
      <c r="B66" s="38" t="s">
        <v>33</v>
      </c>
      <c r="C66" s="22" t="s">
        <v>868</v>
      </c>
      <c r="D66" s="31">
        <v>17.22</v>
      </c>
      <c r="E66" s="52">
        <f>Tableau2[[#This Row],[Цена в EURO ]]-(Tableau2[[#This Row],[Цена в EURO ]]/100*$E$4)</f>
        <v>6.8879999999999999</v>
      </c>
      <c r="F66" s="56" t="e">
        <f>#REF!*$F$4</f>
        <v>#REF!</v>
      </c>
    </row>
    <row r="67" spans="1:6" s="17" customFormat="1" ht="15" customHeight="1">
      <c r="A67" s="71"/>
      <c r="B67" s="38" t="s">
        <v>34</v>
      </c>
      <c r="C67" s="22" t="s">
        <v>869</v>
      </c>
      <c r="D67" s="31">
        <v>25.54</v>
      </c>
      <c r="E67" s="52">
        <f>Tableau2[[#This Row],[Цена в EURO ]]-(Tableau2[[#This Row],[Цена в EURO ]]/100*$E$4)</f>
        <v>10.215999999999998</v>
      </c>
      <c r="F67" s="56" t="e">
        <f>#REF!*$F$4</f>
        <v>#REF!</v>
      </c>
    </row>
    <row r="68" spans="1:6" s="17" customFormat="1" ht="15" customHeight="1">
      <c r="A68" s="71"/>
      <c r="B68" s="38" t="s">
        <v>35</v>
      </c>
      <c r="C68" s="22" t="s">
        <v>870</v>
      </c>
      <c r="D68" s="31">
        <v>51</v>
      </c>
      <c r="E68" s="52">
        <f>Tableau2[[#This Row],[Цена в EURO ]]-(Tableau2[[#This Row],[Цена в EURO ]]/100*$E$4)</f>
        <v>20.399999999999999</v>
      </c>
      <c r="F68" s="56" t="e">
        <f>#REF!*$F$4</f>
        <v>#REF!</v>
      </c>
    </row>
    <row r="69" spans="1:6" s="17" customFormat="1" ht="15" customHeight="1">
      <c r="A69" s="71"/>
      <c r="B69" s="38" t="s">
        <v>24</v>
      </c>
      <c r="C69" s="22" t="s">
        <v>871</v>
      </c>
      <c r="D69" s="31">
        <v>99.26</v>
      </c>
      <c r="E69" s="52">
        <f>Tableau2[[#This Row],[Цена в EURO ]]-(Tableau2[[#This Row],[Цена в EURO ]]/100*$E$4)</f>
        <v>39.704000000000001</v>
      </c>
      <c r="F69" s="56" t="e">
        <f>#REF!*$F$4</f>
        <v>#REF!</v>
      </c>
    </row>
    <row r="70" spans="1:6" s="17" customFormat="1" ht="15" customHeight="1">
      <c r="A70" s="71"/>
      <c r="B70" s="38" t="s">
        <v>25</v>
      </c>
      <c r="C70" s="22" t="s">
        <v>872</v>
      </c>
      <c r="D70" s="31">
        <v>183.38</v>
      </c>
      <c r="E70" s="52">
        <f>Tableau2[[#This Row],[Цена в EURO ]]-(Tableau2[[#This Row],[Цена в EURO ]]/100*$E$4)</f>
        <v>73.352000000000004</v>
      </c>
      <c r="F70" s="56" t="e">
        <f>#REF!*$F$4</f>
        <v>#REF!</v>
      </c>
    </row>
    <row r="71" spans="1:6" s="17" customFormat="1" ht="15" customHeight="1">
      <c r="A71" s="71"/>
      <c r="B71" s="38" t="s">
        <v>27</v>
      </c>
      <c r="C71" s="22" t="s">
        <v>861</v>
      </c>
      <c r="D71" s="31">
        <v>230</v>
      </c>
      <c r="E71" s="52">
        <f>Tableau2[[#This Row],[Цена в EURO ]]-(Tableau2[[#This Row],[Цена в EURO ]]/100*$E$4)</f>
        <v>92</v>
      </c>
      <c r="F71" s="56" t="e">
        <f>#REF!*$F$4</f>
        <v>#REF!</v>
      </c>
    </row>
    <row r="72" spans="1:6" s="23" customFormat="1" ht="45" customHeight="1">
      <c r="A72" s="62"/>
      <c r="B72" s="39" t="s">
        <v>605</v>
      </c>
      <c r="C72" s="19"/>
      <c r="D72" s="32"/>
      <c r="E72" s="52"/>
      <c r="F72" s="56"/>
    </row>
    <row r="73" spans="1:6" s="17" customFormat="1" ht="15" customHeight="1">
      <c r="A73" s="62"/>
      <c r="B73" s="38" t="s">
        <v>188</v>
      </c>
      <c r="C73" s="22" t="s">
        <v>873</v>
      </c>
      <c r="D73" s="31">
        <v>2.23</v>
      </c>
      <c r="E73" s="52">
        <f>Tableau2[[#This Row],[Цена в EURO ]]-(Tableau2[[#This Row],[Цена в EURO ]]/100*$E$4)</f>
        <v>0.8919999999999999</v>
      </c>
      <c r="F73" s="56" t="e">
        <f>#REF!*$F$4</f>
        <v>#REF!</v>
      </c>
    </row>
    <row r="74" spans="1:6" s="17" customFormat="1" ht="15" customHeight="1">
      <c r="A74" s="62"/>
      <c r="B74" s="38" t="s">
        <v>190</v>
      </c>
      <c r="C74" s="22" t="s">
        <v>874</v>
      </c>
      <c r="D74" s="31">
        <v>3.04</v>
      </c>
      <c r="E74" s="52">
        <f>Tableau2[[#This Row],[Цена в EURO ]]-(Tableau2[[#This Row],[Цена в EURO ]]/100*$E$4)</f>
        <v>1.216</v>
      </c>
      <c r="F74" s="56" t="e">
        <f>#REF!*$F$4</f>
        <v>#REF!</v>
      </c>
    </row>
    <row r="75" spans="1:6" s="17" customFormat="1" ht="15" customHeight="1">
      <c r="A75" s="62"/>
      <c r="B75" s="38" t="s">
        <v>191</v>
      </c>
      <c r="C75" s="22" t="s">
        <v>875</v>
      </c>
      <c r="D75" s="31">
        <v>4.3</v>
      </c>
      <c r="E75" s="52">
        <f>Tableau2[[#This Row],[Цена в EURO ]]-(Tableau2[[#This Row],[Цена в EURO ]]/100*$E$4)</f>
        <v>1.7200000000000002</v>
      </c>
      <c r="F75" s="56" t="e">
        <f>#REF!*$F$4</f>
        <v>#REF!</v>
      </c>
    </row>
    <row r="76" spans="1:6" s="17" customFormat="1" ht="15" customHeight="1">
      <c r="A76" s="62"/>
      <c r="B76" s="38" t="s">
        <v>192</v>
      </c>
      <c r="C76" s="22" t="s">
        <v>876</v>
      </c>
      <c r="D76" s="31">
        <v>5.26</v>
      </c>
      <c r="E76" s="52">
        <f>Tableau2[[#This Row],[Цена в EURO ]]-(Tableau2[[#This Row],[Цена в EURO ]]/100*$E$4)</f>
        <v>2.1039999999999996</v>
      </c>
      <c r="F76" s="56" t="e">
        <f>#REF!*$F$4</f>
        <v>#REF!</v>
      </c>
    </row>
    <row r="77" spans="1:6" s="17" customFormat="1" ht="15" customHeight="1">
      <c r="A77" s="62"/>
      <c r="B77" s="38" t="s">
        <v>193</v>
      </c>
      <c r="C77" s="22" t="s">
        <v>877</v>
      </c>
      <c r="D77" s="31">
        <v>8.25</v>
      </c>
      <c r="E77" s="52">
        <f>Tableau2[[#This Row],[Цена в EURO ]]-(Tableau2[[#This Row],[Цена в EURO ]]/100*$E$4)</f>
        <v>3.3</v>
      </c>
      <c r="F77" s="56" t="e">
        <f>#REF!*$F$4</f>
        <v>#REF!</v>
      </c>
    </row>
    <row r="78" spans="1:6" s="17" customFormat="1" ht="15" customHeight="1">
      <c r="A78" s="62"/>
      <c r="B78" s="38" t="s">
        <v>194</v>
      </c>
      <c r="C78" s="22" t="s">
        <v>878</v>
      </c>
      <c r="D78" s="31">
        <v>14.5</v>
      </c>
      <c r="E78" s="52">
        <f>Tableau2[[#This Row],[Цена в EURO ]]-(Tableau2[[#This Row],[Цена в EURO ]]/100*$E$4)</f>
        <v>5.8000000000000007</v>
      </c>
      <c r="F78" s="56" t="e">
        <f>#REF!*$F$4</f>
        <v>#REF!</v>
      </c>
    </row>
    <row r="79" spans="1:6" s="17" customFormat="1" ht="15" customHeight="1">
      <c r="A79" s="62"/>
      <c r="B79" s="38" t="s">
        <v>195</v>
      </c>
      <c r="C79" s="22" t="s">
        <v>879</v>
      </c>
      <c r="D79" s="31">
        <v>23.34</v>
      </c>
      <c r="E79" s="52">
        <f>Tableau2[[#This Row],[Цена в EURO ]]-(Tableau2[[#This Row],[Цена в EURO ]]/100*$E$4)</f>
        <v>9.3360000000000003</v>
      </c>
      <c r="F79" s="56" t="e">
        <f>#REF!*$F$4</f>
        <v>#REF!</v>
      </c>
    </row>
    <row r="80" spans="1:6" s="17" customFormat="1" ht="15" customHeight="1">
      <c r="A80" s="62"/>
      <c r="B80" s="38" t="s">
        <v>196</v>
      </c>
      <c r="C80" s="22" t="s">
        <v>880</v>
      </c>
      <c r="D80" s="31">
        <v>35.54</v>
      </c>
      <c r="E80" s="52">
        <f>Tableau2[[#This Row],[Цена в EURO ]]-(Tableau2[[#This Row],[Цена в EURO ]]/100*$E$4)</f>
        <v>14.216000000000001</v>
      </c>
      <c r="F80" s="56" t="e">
        <f>#REF!*$F$4</f>
        <v>#REF!</v>
      </c>
    </row>
    <row r="81" spans="1:6" s="17" customFormat="1" ht="15" customHeight="1">
      <c r="A81" s="62"/>
      <c r="B81" s="38" t="s">
        <v>197</v>
      </c>
      <c r="C81" s="22" t="s">
        <v>881</v>
      </c>
      <c r="D81" s="31">
        <v>65</v>
      </c>
      <c r="E81" s="52">
        <f>Tableau2[[#This Row],[Цена в EURO ]]-(Tableau2[[#This Row],[Цена в EURO ]]/100*$E$4)</f>
        <v>26</v>
      </c>
      <c r="F81" s="56" t="e">
        <f>#REF!*$F$4</f>
        <v>#REF!</v>
      </c>
    </row>
    <row r="82" spans="1:6" s="17" customFormat="1" ht="15" customHeight="1">
      <c r="A82" s="62"/>
      <c r="B82" s="38" t="s">
        <v>186</v>
      </c>
      <c r="C82" s="22" t="s">
        <v>882</v>
      </c>
      <c r="D82" s="31">
        <v>95.25</v>
      </c>
      <c r="E82" s="52">
        <f>Tableau2[[#This Row],[Цена в EURO ]]-(Tableau2[[#This Row],[Цена в EURO ]]/100*$E$4)</f>
        <v>38.1</v>
      </c>
      <c r="F82" s="56" t="e">
        <f>#REF!*$F$4</f>
        <v>#REF!</v>
      </c>
    </row>
    <row r="83" spans="1:6" s="17" customFormat="1" ht="15" customHeight="1">
      <c r="A83" s="62"/>
      <c r="B83" s="38" t="s">
        <v>187</v>
      </c>
      <c r="C83" s="22" t="s">
        <v>883</v>
      </c>
      <c r="D83" s="31">
        <v>230.15</v>
      </c>
      <c r="E83" s="52">
        <f>Tableau2[[#This Row],[Цена в EURO ]]-(Tableau2[[#This Row],[Цена в EURO ]]/100*$E$4)</f>
        <v>92.06</v>
      </c>
      <c r="F83" s="56" t="e">
        <f>#REF!*$F$4</f>
        <v>#REF!</v>
      </c>
    </row>
    <row r="84" spans="1:6" s="17" customFormat="1" ht="15" customHeight="1">
      <c r="A84" s="62"/>
      <c r="B84" s="38" t="s">
        <v>189</v>
      </c>
      <c r="C84" s="22" t="s">
        <v>884</v>
      </c>
      <c r="D84" s="31">
        <v>295</v>
      </c>
      <c r="E84" s="52">
        <f>Tableau2[[#This Row],[Цена в EURO ]]-(Tableau2[[#This Row],[Цена в EURO ]]/100*$E$4)</f>
        <v>118</v>
      </c>
      <c r="F84" s="56" t="e">
        <f>#REF!*$F$4</f>
        <v>#REF!</v>
      </c>
    </row>
    <row r="85" spans="1:6" s="23" customFormat="1" ht="45" customHeight="1">
      <c r="A85" s="62"/>
      <c r="B85" s="39" t="s">
        <v>589</v>
      </c>
      <c r="C85" s="19"/>
      <c r="D85" s="32"/>
      <c r="E85" s="52"/>
      <c r="F85" s="56"/>
    </row>
    <row r="86" spans="1:6" s="17" customFormat="1" ht="15" customHeight="1">
      <c r="A86" s="62"/>
      <c r="B86" s="38" t="s">
        <v>217</v>
      </c>
      <c r="C86" s="22" t="s">
        <v>672</v>
      </c>
      <c r="D86" s="31">
        <v>4.0199999999999996</v>
      </c>
      <c r="E86" s="52">
        <f>Tableau2[[#This Row],[Цена в EURO ]]-(Tableau2[[#This Row],[Цена в EURO ]]/100*$E$4)</f>
        <v>1.6080000000000001</v>
      </c>
      <c r="F86" s="56" t="e">
        <f>#REF!*$F$4</f>
        <v>#REF!</v>
      </c>
    </row>
    <row r="87" spans="1:6" s="17" customFormat="1" ht="15" customHeight="1">
      <c r="A87" s="62"/>
      <c r="B87" s="38" t="s">
        <v>218</v>
      </c>
      <c r="C87" s="22" t="s">
        <v>673</v>
      </c>
      <c r="D87" s="31">
        <v>4.8600000000000003</v>
      </c>
      <c r="E87" s="52">
        <f>Tableau2[[#This Row],[Цена в EURO ]]-(Tableau2[[#This Row],[Цена в EURO ]]/100*$E$4)</f>
        <v>1.944</v>
      </c>
      <c r="F87" s="56" t="e">
        <f>#REF!*$F$4</f>
        <v>#REF!</v>
      </c>
    </row>
    <row r="88" spans="1:6" s="17" customFormat="1" ht="15" customHeight="1">
      <c r="A88" s="62"/>
      <c r="B88" s="38" t="s">
        <v>219</v>
      </c>
      <c r="C88" s="22" t="s">
        <v>674</v>
      </c>
      <c r="D88" s="31">
        <v>4.8600000000000003</v>
      </c>
      <c r="E88" s="52">
        <f>Tableau2[[#This Row],[Цена в EURO ]]-(Tableau2[[#This Row],[Цена в EURO ]]/100*$E$4)</f>
        <v>1.944</v>
      </c>
      <c r="F88" s="56" t="e">
        <f>#REF!*$F$4</f>
        <v>#REF!</v>
      </c>
    </row>
    <row r="89" spans="1:6" s="17" customFormat="1" ht="15" customHeight="1">
      <c r="A89" s="62"/>
      <c r="B89" s="38" t="s">
        <v>220</v>
      </c>
      <c r="C89" s="22" t="s">
        <v>675</v>
      </c>
      <c r="D89" s="31">
        <v>7.4</v>
      </c>
      <c r="E89" s="52">
        <f>Tableau2[[#This Row],[Цена в EURO ]]-(Tableau2[[#This Row],[Цена в EURO ]]/100*$E$4)</f>
        <v>2.96</v>
      </c>
      <c r="F89" s="56" t="e">
        <f>#REF!*$F$4</f>
        <v>#REF!</v>
      </c>
    </row>
    <row r="90" spans="1:6" s="17" customFormat="1" ht="15" customHeight="1">
      <c r="A90" s="62"/>
      <c r="B90" s="38" t="s">
        <v>221</v>
      </c>
      <c r="C90" s="22" t="s">
        <v>676</v>
      </c>
      <c r="D90" s="31">
        <v>7.4</v>
      </c>
      <c r="E90" s="52">
        <f>Tableau2[[#This Row],[Цена в EURO ]]-(Tableau2[[#This Row],[Цена в EURO ]]/100*$E$4)</f>
        <v>2.96</v>
      </c>
      <c r="F90" s="56" t="e">
        <f>#REF!*$F$4</f>
        <v>#REF!</v>
      </c>
    </row>
    <row r="91" spans="1:6" s="17" customFormat="1" ht="15" customHeight="1">
      <c r="A91" s="62"/>
      <c r="B91" s="38" t="s">
        <v>222</v>
      </c>
      <c r="C91" s="22" t="s">
        <v>677</v>
      </c>
      <c r="D91" s="31">
        <v>7.4</v>
      </c>
      <c r="E91" s="52">
        <f>Tableau2[[#This Row],[Цена в EURO ]]-(Tableau2[[#This Row],[Цена в EURO ]]/100*$E$4)</f>
        <v>2.96</v>
      </c>
      <c r="F91" s="56" t="e">
        <f>#REF!*$F$4</f>
        <v>#REF!</v>
      </c>
    </row>
    <row r="92" spans="1:6" s="17" customFormat="1" ht="15" customHeight="1">
      <c r="A92" s="62"/>
      <c r="B92" s="38" t="s">
        <v>223</v>
      </c>
      <c r="C92" s="22" t="s">
        <v>678</v>
      </c>
      <c r="D92" s="31">
        <v>11.38</v>
      </c>
      <c r="E92" s="52">
        <f>Tableau2[[#This Row],[Цена в EURO ]]-(Tableau2[[#This Row],[Цена в EURO ]]/100*$E$4)</f>
        <v>4.5519999999999996</v>
      </c>
      <c r="F92" s="56" t="e">
        <f>#REF!*$F$4</f>
        <v>#REF!</v>
      </c>
    </row>
    <row r="93" spans="1:6" s="17" customFormat="1" ht="15" customHeight="1">
      <c r="A93" s="62"/>
      <c r="B93" s="38" t="s">
        <v>224</v>
      </c>
      <c r="C93" s="22" t="s">
        <v>679</v>
      </c>
      <c r="D93" s="31">
        <v>11.38</v>
      </c>
      <c r="E93" s="52">
        <f>Tableau2[[#This Row],[Цена в EURO ]]-(Tableau2[[#This Row],[Цена в EURO ]]/100*$E$4)</f>
        <v>4.5519999999999996</v>
      </c>
      <c r="F93" s="56" t="e">
        <f>#REF!*$F$4</f>
        <v>#REF!</v>
      </c>
    </row>
    <row r="94" spans="1:6" s="17" customFormat="1" ht="15" customHeight="1">
      <c r="A94" s="62"/>
      <c r="B94" s="38" t="s">
        <v>225</v>
      </c>
      <c r="C94" s="22" t="s">
        <v>680</v>
      </c>
      <c r="D94" s="31">
        <v>11.38</v>
      </c>
      <c r="E94" s="52">
        <f>Tableau2[[#This Row],[Цена в EURO ]]-(Tableau2[[#This Row],[Цена в EURO ]]/100*$E$4)</f>
        <v>4.5519999999999996</v>
      </c>
      <c r="F94" s="56" t="e">
        <f>#REF!*$F$4</f>
        <v>#REF!</v>
      </c>
    </row>
    <row r="95" spans="1:6" s="17" customFormat="1" ht="15" customHeight="1">
      <c r="A95" s="62"/>
      <c r="B95" s="38" t="s">
        <v>226</v>
      </c>
      <c r="C95" s="22" t="s">
        <v>681</v>
      </c>
      <c r="D95" s="31">
        <v>20.07</v>
      </c>
      <c r="E95" s="52">
        <f>Tableau2[[#This Row],[Цена в EURO ]]-(Tableau2[[#This Row],[Цена в EURO ]]/100*$E$4)</f>
        <v>8.0280000000000005</v>
      </c>
      <c r="F95" s="56" t="e">
        <f>#REF!*$F$4</f>
        <v>#REF!</v>
      </c>
    </row>
    <row r="96" spans="1:6" s="17" customFormat="1" ht="15" customHeight="1">
      <c r="A96" s="62"/>
      <c r="B96" s="38" t="s">
        <v>227</v>
      </c>
      <c r="C96" s="22" t="s">
        <v>682</v>
      </c>
      <c r="D96" s="31">
        <v>20.07</v>
      </c>
      <c r="E96" s="52">
        <f>Tableau2[[#This Row],[Цена в EURO ]]-(Tableau2[[#This Row],[Цена в EURO ]]/100*$E$4)</f>
        <v>8.0280000000000005</v>
      </c>
      <c r="F96" s="56" t="e">
        <f>#REF!*$F$4</f>
        <v>#REF!</v>
      </c>
    </row>
    <row r="97" spans="1:6" s="17" customFormat="1" ht="15" customHeight="1">
      <c r="A97" s="62"/>
      <c r="B97" s="38" t="s">
        <v>228</v>
      </c>
      <c r="C97" s="22" t="s">
        <v>683</v>
      </c>
      <c r="D97" s="31">
        <v>20.07</v>
      </c>
      <c r="E97" s="52">
        <f>Tableau2[[#This Row],[Цена в EURO ]]-(Tableau2[[#This Row],[Цена в EURO ]]/100*$E$4)</f>
        <v>8.0280000000000005</v>
      </c>
      <c r="F97" s="56" t="e">
        <f>#REF!*$F$4</f>
        <v>#REF!</v>
      </c>
    </row>
    <row r="98" spans="1:6" s="17" customFormat="1" ht="15" customHeight="1">
      <c r="A98" s="62"/>
      <c r="B98" s="38" t="s">
        <v>229</v>
      </c>
      <c r="C98" s="22" t="s">
        <v>684</v>
      </c>
      <c r="D98" s="31">
        <v>29.45</v>
      </c>
      <c r="E98" s="52">
        <f>Tableau2[[#This Row],[Цена в EURO ]]-(Tableau2[[#This Row],[Цена в EURO ]]/100*$E$4)</f>
        <v>11.780000000000001</v>
      </c>
      <c r="F98" s="56" t="e">
        <f>#REF!*$F$4</f>
        <v>#REF!</v>
      </c>
    </row>
    <row r="99" spans="1:6" s="17" customFormat="1" ht="15" customHeight="1">
      <c r="A99" s="62"/>
      <c r="B99" s="38" t="s">
        <v>230</v>
      </c>
      <c r="C99" s="22" t="s">
        <v>685</v>
      </c>
      <c r="D99" s="31">
        <v>29.45</v>
      </c>
      <c r="E99" s="52">
        <f>Tableau2[[#This Row],[Цена в EURO ]]-(Tableau2[[#This Row],[Цена в EURO ]]/100*$E$4)</f>
        <v>11.780000000000001</v>
      </c>
      <c r="F99" s="56" t="e">
        <f>#REF!*$F$4</f>
        <v>#REF!</v>
      </c>
    </row>
    <row r="100" spans="1:6" s="17" customFormat="1" ht="15" customHeight="1">
      <c r="A100" s="62"/>
      <c r="B100" s="38" t="s">
        <v>231</v>
      </c>
      <c r="C100" s="22" t="s">
        <v>686</v>
      </c>
      <c r="D100" s="31">
        <v>29.45</v>
      </c>
      <c r="E100" s="52">
        <f>Tableau2[[#This Row],[Цена в EURO ]]-(Tableau2[[#This Row],[Цена в EURO ]]/100*$E$4)</f>
        <v>11.780000000000001</v>
      </c>
      <c r="F100" s="56" t="e">
        <f>#REF!*$F$4</f>
        <v>#REF!</v>
      </c>
    </row>
    <row r="101" spans="1:6" s="17" customFormat="1" ht="15" customHeight="1">
      <c r="A101" s="62"/>
      <c r="B101" s="38" t="s">
        <v>232</v>
      </c>
      <c r="C101" s="22" t="s">
        <v>687</v>
      </c>
      <c r="D101" s="31">
        <v>29.45</v>
      </c>
      <c r="E101" s="52">
        <f>Tableau2[[#This Row],[Цена в EURO ]]-(Tableau2[[#This Row],[Цена в EURO ]]/100*$E$4)</f>
        <v>11.780000000000001</v>
      </c>
      <c r="F101" s="56" t="e">
        <f>#REF!*$F$4</f>
        <v>#REF!</v>
      </c>
    </row>
    <row r="102" spans="1:6" s="17" customFormat="1" ht="15" customHeight="1">
      <c r="A102" s="62"/>
      <c r="B102" s="38" t="s">
        <v>233</v>
      </c>
      <c r="C102" s="22" t="s">
        <v>688</v>
      </c>
      <c r="D102" s="31">
        <v>29.45</v>
      </c>
      <c r="E102" s="52">
        <f>Tableau2[[#This Row],[Цена в EURO ]]-(Tableau2[[#This Row],[Цена в EURO ]]/100*$E$4)</f>
        <v>11.780000000000001</v>
      </c>
      <c r="F102" s="56" t="e">
        <f>#REF!*$F$4</f>
        <v>#REF!</v>
      </c>
    </row>
    <row r="103" spans="1:6" s="17" customFormat="1" ht="15" customHeight="1">
      <c r="A103" s="62"/>
      <c r="B103" s="38" t="s">
        <v>234</v>
      </c>
      <c r="C103" s="22" t="s">
        <v>689</v>
      </c>
      <c r="D103" s="31">
        <v>29.45</v>
      </c>
      <c r="E103" s="52">
        <f>Tableau2[[#This Row],[Цена в EURO ]]-(Tableau2[[#This Row],[Цена в EURO ]]/100*$E$4)</f>
        <v>11.780000000000001</v>
      </c>
      <c r="F103" s="56" t="e">
        <f>#REF!*$F$4</f>
        <v>#REF!</v>
      </c>
    </row>
    <row r="104" spans="1:6" s="17" customFormat="1" ht="15" customHeight="1">
      <c r="A104" s="62"/>
      <c r="B104" s="38" t="s">
        <v>235</v>
      </c>
      <c r="C104" s="22" t="s">
        <v>690</v>
      </c>
      <c r="D104" s="31">
        <v>61.78</v>
      </c>
      <c r="E104" s="52">
        <f>Tableau2[[#This Row],[Цена в EURO ]]-(Tableau2[[#This Row],[Цена в EURO ]]/100*$E$4)</f>
        <v>24.712000000000003</v>
      </c>
      <c r="F104" s="56" t="e">
        <f>#REF!*$F$4</f>
        <v>#REF!</v>
      </c>
    </row>
    <row r="105" spans="1:6" s="17" customFormat="1" ht="15" customHeight="1">
      <c r="A105" s="62"/>
      <c r="B105" s="38" t="s">
        <v>236</v>
      </c>
      <c r="C105" s="22" t="s">
        <v>691</v>
      </c>
      <c r="D105" s="31">
        <v>61.78</v>
      </c>
      <c r="E105" s="52">
        <f>Tableau2[[#This Row],[Цена в EURO ]]-(Tableau2[[#This Row],[Цена в EURO ]]/100*$E$4)</f>
        <v>24.712000000000003</v>
      </c>
      <c r="F105" s="56" t="e">
        <f>#REF!*$F$4</f>
        <v>#REF!</v>
      </c>
    </row>
    <row r="106" spans="1:6" s="17" customFormat="1" ht="15" customHeight="1">
      <c r="A106" s="62"/>
      <c r="B106" s="38" t="s">
        <v>237</v>
      </c>
      <c r="C106" s="22" t="s">
        <v>692</v>
      </c>
      <c r="D106" s="31">
        <v>61.78</v>
      </c>
      <c r="E106" s="52">
        <f>Tableau2[[#This Row],[Цена в EURO ]]-(Tableau2[[#This Row],[Цена в EURO ]]/100*$E$4)</f>
        <v>24.712000000000003</v>
      </c>
      <c r="F106" s="56" t="e">
        <f>#REF!*$F$4</f>
        <v>#REF!</v>
      </c>
    </row>
    <row r="107" spans="1:6" s="17" customFormat="1" ht="15" customHeight="1">
      <c r="A107" s="62"/>
      <c r="B107" s="38" t="s">
        <v>238</v>
      </c>
      <c r="C107" s="22" t="s">
        <v>693</v>
      </c>
      <c r="D107" s="31">
        <v>61.78</v>
      </c>
      <c r="E107" s="52">
        <f>Tableau2[[#This Row],[Цена в EURO ]]-(Tableau2[[#This Row],[Цена в EURO ]]/100*$E$4)</f>
        <v>24.712000000000003</v>
      </c>
      <c r="F107" s="56" t="e">
        <f>#REF!*$F$4</f>
        <v>#REF!</v>
      </c>
    </row>
    <row r="108" spans="1:6" s="17" customFormat="1" ht="15" customHeight="1">
      <c r="A108" s="62"/>
      <c r="B108" s="38" t="s">
        <v>239</v>
      </c>
      <c r="C108" s="22" t="s">
        <v>694</v>
      </c>
      <c r="D108" s="31">
        <v>61.78</v>
      </c>
      <c r="E108" s="52">
        <f>Tableau2[[#This Row],[Цена в EURO ]]-(Tableau2[[#This Row],[Цена в EURO ]]/100*$E$4)</f>
        <v>24.712000000000003</v>
      </c>
      <c r="F108" s="56" t="e">
        <f>#REF!*$F$4</f>
        <v>#REF!</v>
      </c>
    </row>
    <row r="109" spans="1:6" s="17" customFormat="1" ht="15" customHeight="1">
      <c r="A109" s="62"/>
      <c r="B109" s="38" t="s">
        <v>240</v>
      </c>
      <c r="C109" s="22" t="s">
        <v>695</v>
      </c>
      <c r="D109" s="31">
        <v>61.78</v>
      </c>
      <c r="E109" s="52">
        <f>Tableau2[[#This Row],[Цена в EURO ]]-(Tableau2[[#This Row],[Цена в EURO ]]/100*$E$4)</f>
        <v>24.712000000000003</v>
      </c>
      <c r="F109" s="56" t="e">
        <f>#REF!*$F$4</f>
        <v>#REF!</v>
      </c>
    </row>
    <row r="110" spans="1:6" s="17" customFormat="1" ht="15" customHeight="1">
      <c r="A110" s="62"/>
      <c r="B110" s="38" t="s">
        <v>241</v>
      </c>
      <c r="C110" s="22" t="s">
        <v>696</v>
      </c>
      <c r="D110" s="31">
        <v>94.95</v>
      </c>
      <c r="E110" s="52">
        <f>Tableau2[[#This Row],[Цена в EURO ]]-(Tableau2[[#This Row],[Цена в EURO ]]/100*$E$4)</f>
        <v>37.980000000000004</v>
      </c>
      <c r="F110" s="56" t="e">
        <f>#REF!*$F$4</f>
        <v>#REF!</v>
      </c>
    </row>
    <row r="111" spans="1:6" s="17" customFormat="1" ht="15" customHeight="1">
      <c r="A111" s="62"/>
      <c r="B111" s="38" t="s">
        <v>242</v>
      </c>
      <c r="C111" s="22" t="s">
        <v>697</v>
      </c>
      <c r="D111" s="31">
        <v>94.95</v>
      </c>
      <c r="E111" s="52">
        <f>Tableau2[[#This Row],[Цена в EURO ]]-(Tableau2[[#This Row],[Цена в EURO ]]/100*$E$4)</f>
        <v>37.980000000000004</v>
      </c>
      <c r="F111" s="56" t="e">
        <f>#REF!*$F$4</f>
        <v>#REF!</v>
      </c>
    </row>
    <row r="112" spans="1:6" s="17" customFormat="1" ht="15" customHeight="1">
      <c r="A112" s="62"/>
      <c r="B112" s="38" t="s">
        <v>243</v>
      </c>
      <c r="C112" s="22" t="s">
        <v>698</v>
      </c>
      <c r="D112" s="31">
        <v>94.95</v>
      </c>
      <c r="E112" s="52">
        <f>Tableau2[[#This Row],[Цена в EURO ]]-(Tableau2[[#This Row],[Цена в EURO ]]/100*$E$4)</f>
        <v>37.980000000000004</v>
      </c>
      <c r="F112" s="56" t="e">
        <f>#REF!*$F$4</f>
        <v>#REF!</v>
      </c>
    </row>
    <row r="113" spans="1:6" s="17" customFormat="1" ht="15" customHeight="1">
      <c r="A113" s="62"/>
      <c r="B113" s="38" t="s">
        <v>244</v>
      </c>
      <c r="C113" s="22" t="s">
        <v>699</v>
      </c>
      <c r="D113" s="31">
        <v>94.95</v>
      </c>
      <c r="E113" s="52">
        <f>Tableau2[[#This Row],[Цена в EURO ]]-(Tableau2[[#This Row],[Цена в EURO ]]/100*$E$4)</f>
        <v>37.980000000000004</v>
      </c>
      <c r="F113" s="56" t="e">
        <f>#REF!*$F$4</f>
        <v>#REF!</v>
      </c>
    </row>
    <row r="114" spans="1:6" s="17" customFormat="1" ht="15" customHeight="1">
      <c r="A114" s="62"/>
      <c r="B114" s="38" t="s">
        <v>245</v>
      </c>
      <c r="C114" s="22" t="s">
        <v>700</v>
      </c>
      <c r="D114" s="31">
        <v>94.95</v>
      </c>
      <c r="E114" s="52">
        <f>Tableau2[[#This Row],[Цена в EURO ]]-(Tableau2[[#This Row],[Цена в EURO ]]/100*$E$4)</f>
        <v>37.980000000000004</v>
      </c>
      <c r="F114" s="56" t="e">
        <f>#REF!*$F$4</f>
        <v>#REF!</v>
      </c>
    </row>
    <row r="115" spans="1:6" s="17" customFormat="1" ht="15" customHeight="1">
      <c r="A115" s="62"/>
      <c r="B115" s="38" t="s">
        <v>212</v>
      </c>
      <c r="C115" s="22" t="s">
        <v>701</v>
      </c>
      <c r="D115" s="31">
        <v>154.08000000000001</v>
      </c>
      <c r="E115" s="52">
        <f>Tableau2[[#This Row],[Цена в EURO ]]-(Tableau2[[#This Row],[Цена в EURO ]]/100*$E$4)</f>
        <v>61.632000000000005</v>
      </c>
      <c r="F115" s="56" t="e">
        <f>#REF!*$F$4</f>
        <v>#REF!</v>
      </c>
    </row>
    <row r="116" spans="1:6" s="17" customFormat="1" ht="15" customHeight="1">
      <c r="A116" s="62"/>
      <c r="B116" s="38" t="s">
        <v>213</v>
      </c>
      <c r="C116" s="22" t="s">
        <v>702</v>
      </c>
      <c r="D116" s="31">
        <v>154.08000000000001</v>
      </c>
      <c r="E116" s="52">
        <f>Tableau2[[#This Row],[Цена в EURO ]]-(Tableau2[[#This Row],[Цена в EURO ]]/100*$E$4)</f>
        <v>61.632000000000005</v>
      </c>
      <c r="F116" s="56" t="e">
        <f>#REF!*$F$4</f>
        <v>#REF!</v>
      </c>
    </row>
    <row r="117" spans="1:6" s="17" customFormat="1" ht="15" customHeight="1">
      <c r="A117" s="62"/>
      <c r="B117" s="38" t="s">
        <v>214</v>
      </c>
      <c r="C117" s="22" t="s">
        <v>703</v>
      </c>
      <c r="D117" s="31">
        <v>160</v>
      </c>
      <c r="E117" s="52">
        <f>Tableau2[[#This Row],[Цена в EURO ]]-(Tableau2[[#This Row],[Цена в EURO ]]/100*$E$4)</f>
        <v>64</v>
      </c>
      <c r="F117" s="56" t="e">
        <f>#REF!*$F$4</f>
        <v>#REF!</v>
      </c>
    </row>
    <row r="118" spans="1:6" s="17" customFormat="1" ht="15" customHeight="1">
      <c r="A118" s="62"/>
      <c r="B118" s="38" t="s">
        <v>216</v>
      </c>
      <c r="C118" s="22" t="s">
        <v>705</v>
      </c>
      <c r="D118" s="31">
        <v>160</v>
      </c>
      <c r="E118" s="52">
        <f>Tableau2[[#This Row],[Цена в EURO ]]-(Tableau2[[#This Row],[Цена в EURO ]]/100*$E$4)</f>
        <v>64</v>
      </c>
      <c r="F118" s="56" t="e">
        <f>#REF!*$F$4</f>
        <v>#REF!</v>
      </c>
    </row>
    <row r="119" spans="1:6" s="17" customFormat="1" ht="15" customHeight="1">
      <c r="A119" s="62"/>
      <c r="B119" s="38" t="s">
        <v>215</v>
      </c>
      <c r="C119" s="22" t="s">
        <v>704</v>
      </c>
      <c r="D119" s="31">
        <v>154.08000000000001</v>
      </c>
      <c r="E119" s="52">
        <f>Tableau2[[#This Row],[Цена в EURO ]]-(Tableau2[[#This Row],[Цена в EURO ]]/100*$E$4)</f>
        <v>61.632000000000005</v>
      </c>
      <c r="F119" s="56" t="e">
        <f>#REF!*$F$4</f>
        <v>#REF!</v>
      </c>
    </row>
    <row r="120" spans="1:6" s="17" customFormat="1" ht="45" customHeight="1">
      <c r="A120" s="62"/>
      <c r="B120" s="39" t="s">
        <v>584</v>
      </c>
      <c r="C120" s="19"/>
      <c r="D120" s="32"/>
      <c r="E120" s="52"/>
      <c r="F120" s="56"/>
    </row>
    <row r="121" spans="1:6" s="17" customFormat="1" ht="15" customHeight="1">
      <c r="A121" s="62"/>
      <c r="B121" s="38" t="s">
        <v>54</v>
      </c>
      <c r="C121" s="22" t="s">
        <v>706</v>
      </c>
      <c r="D121" s="31">
        <v>1.69</v>
      </c>
      <c r="E121" s="52">
        <f>Tableau2[[#This Row],[Цена в EURO ]]-(Tableau2[[#This Row],[Цена в EURO ]]/100*$E$4)</f>
        <v>0.67600000000000016</v>
      </c>
      <c r="F121" s="56" t="e">
        <f>#REF!*$F$4</f>
        <v>#REF!</v>
      </c>
    </row>
    <row r="122" spans="1:6" s="17" customFormat="1" ht="15" customHeight="1">
      <c r="A122" s="62"/>
      <c r="B122" s="38" t="s">
        <v>56</v>
      </c>
      <c r="C122" s="22" t="s">
        <v>707</v>
      </c>
      <c r="D122" s="31">
        <v>1.96</v>
      </c>
      <c r="E122" s="52">
        <f>Tableau2[[#This Row],[Цена в EURO ]]-(Tableau2[[#This Row],[Цена в EURO ]]/100*$E$4)</f>
        <v>0.78400000000000003</v>
      </c>
      <c r="F122" s="56" t="e">
        <f>#REF!*$F$4</f>
        <v>#REF!</v>
      </c>
    </row>
    <row r="123" spans="1:6" s="17" customFormat="1" ht="15" customHeight="1">
      <c r="A123" s="62"/>
      <c r="B123" s="38" t="s">
        <v>57</v>
      </c>
      <c r="C123" s="22" t="s">
        <v>708</v>
      </c>
      <c r="D123" s="31">
        <v>2.5299999999999998</v>
      </c>
      <c r="E123" s="52">
        <f>Tableau2[[#This Row],[Цена в EURO ]]-(Tableau2[[#This Row],[Цена в EURO ]]/100*$E$4)</f>
        <v>1.0119999999999998</v>
      </c>
      <c r="F123" s="56" t="e">
        <f>#REF!*$F$4</f>
        <v>#REF!</v>
      </c>
    </row>
    <row r="124" spans="1:6" s="17" customFormat="1" ht="15" customHeight="1">
      <c r="A124" s="62"/>
      <c r="B124" s="38" t="s">
        <v>58</v>
      </c>
      <c r="C124" s="22" t="s">
        <v>709</v>
      </c>
      <c r="D124" s="31">
        <v>3.98</v>
      </c>
      <c r="E124" s="52">
        <f>Tableau2[[#This Row],[Цена в EURO ]]-(Tableau2[[#This Row],[Цена в EURO ]]/100*$E$4)</f>
        <v>1.5920000000000001</v>
      </c>
      <c r="F124" s="56" t="e">
        <f>#REF!*$F$4</f>
        <v>#REF!</v>
      </c>
    </row>
    <row r="125" spans="1:6" s="17" customFormat="1" ht="15" customHeight="1">
      <c r="A125" s="62"/>
      <c r="B125" s="38" t="s">
        <v>59</v>
      </c>
      <c r="C125" s="22" t="s">
        <v>710</v>
      </c>
      <c r="D125" s="31">
        <v>5.98</v>
      </c>
      <c r="E125" s="52">
        <f>Tableau2[[#This Row],[Цена в EURO ]]-(Tableau2[[#This Row],[Цена в EURO ]]/100*$E$4)</f>
        <v>2.3919999999999999</v>
      </c>
      <c r="F125" s="56" t="e">
        <f>#REF!*$F$4</f>
        <v>#REF!</v>
      </c>
    </row>
    <row r="126" spans="1:6" s="17" customFormat="1" ht="15" customHeight="1">
      <c r="A126" s="62"/>
      <c r="B126" s="38" t="s">
        <v>60</v>
      </c>
      <c r="C126" s="22" t="s">
        <v>711</v>
      </c>
      <c r="D126" s="31">
        <v>9.68</v>
      </c>
      <c r="E126" s="52">
        <f>Tableau2[[#This Row],[Цена в EURO ]]-(Tableau2[[#This Row],[Цена в EURO ]]/100*$E$4)</f>
        <v>3.8719999999999999</v>
      </c>
      <c r="F126" s="56" t="e">
        <f>#REF!*$F$4</f>
        <v>#REF!</v>
      </c>
    </row>
    <row r="127" spans="1:6" s="17" customFormat="1" ht="15" customHeight="1">
      <c r="A127" s="62"/>
      <c r="B127" s="38" t="s">
        <v>61</v>
      </c>
      <c r="C127" s="22" t="s">
        <v>712</v>
      </c>
      <c r="D127" s="31">
        <v>15.79</v>
      </c>
      <c r="E127" s="52">
        <f>Tableau2[[#This Row],[Цена в EURO ]]-(Tableau2[[#This Row],[Цена в EURO ]]/100*$E$4)</f>
        <v>6.3160000000000007</v>
      </c>
      <c r="F127" s="56" t="e">
        <f>#REF!*$F$4</f>
        <v>#REF!</v>
      </c>
    </row>
    <row r="128" spans="1:6" s="17" customFormat="1" ht="15" customHeight="1">
      <c r="A128" s="62"/>
      <c r="B128" s="38" t="s">
        <v>62</v>
      </c>
      <c r="C128" s="22" t="s">
        <v>713</v>
      </c>
      <c r="D128" s="31">
        <v>24.46</v>
      </c>
      <c r="E128" s="52">
        <f>Tableau2[[#This Row],[Цена в EURO ]]-(Tableau2[[#This Row],[Цена в EURO ]]/100*$E$4)</f>
        <v>9.7840000000000007</v>
      </c>
      <c r="F128" s="56" t="e">
        <f>#REF!*$F$4</f>
        <v>#REF!</v>
      </c>
    </row>
    <row r="129" spans="1:6" s="17" customFormat="1" ht="15" customHeight="1">
      <c r="A129" s="62"/>
      <c r="B129" s="38" t="s">
        <v>63</v>
      </c>
      <c r="C129" s="22" t="s">
        <v>714</v>
      </c>
      <c r="D129" s="31">
        <v>50.91</v>
      </c>
      <c r="E129" s="52">
        <f>Tableau2[[#This Row],[Цена в EURO ]]-(Tableau2[[#This Row],[Цена в EURO ]]/100*$E$4)</f>
        <v>20.363999999999997</v>
      </c>
      <c r="F129" s="56" t="e">
        <f>#REF!*$F$4</f>
        <v>#REF!</v>
      </c>
    </row>
    <row r="130" spans="1:6" s="17" customFormat="1" ht="15" customHeight="1">
      <c r="A130" s="62"/>
      <c r="B130" s="38" t="s">
        <v>52</v>
      </c>
      <c r="C130" s="22" t="s">
        <v>715</v>
      </c>
      <c r="D130" s="31">
        <v>49</v>
      </c>
      <c r="E130" s="52">
        <f>Tableau2[[#This Row],[Цена в EURO ]]-(Tableau2[[#This Row],[Цена в EURO ]]/100*$E$4)</f>
        <v>19.600000000000001</v>
      </c>
      <c r="F130" s="56" t="e">
        <f>#REF!*$F$4</f>
        <v>#REF!</v>
      </c>
    </row>
    <row r="131" spans="1:6" s="17" customFormat="1" ht="15" customHeight="1">
      <c r="A131" s="62"/>
      <c r="B131" s="38" t="s">
        <v>53</v>
      </c>
      <c r="C131" s="22" t="s">
        <v>716</v>
      </c>
      <c r="D131" s="31">
        <v>103.06</v>
      </c>
      <c r="E131" s="52">
        <f>Tableau2[[#This Row],[Цена в EURO ]]-(Tableau2[[#This Row],[Цена в EURO ]]/100*$E$4)</f>
        <v>41.224000000000004</v>
      </c>
      <c r="F131" s="56" t="e">
        <f>#REF!*$F$4</f>
        <v>#REF!</v>
      </c>
    </row>
    <row r="132" spans="1:6" s="17" customFormat="1" ht="15" customHeight="1">
      <c r="A132" s="62"/>
      <c r="B132" s="38" t="s">
        <v>55</v>
      </c>
      <c r="C132" s="22" t="s">
        <v>717</v>
      </c>
      <c r="D132" s="31">
        <v>183.9</v>
      </c>
      <c r="E132" s="52">
        <f>Tableau2[[#This Row],[Цена в EURO ]]-(Tableau2[[#This Row],[Цена в EURO ]]/100*$E$4)</f>
        <v>73.56</v>
      </c>
      <c r="F132" s="56" t="e">
        <f>#REF!*$F$4</f>
        <v>#REF!</v>
      </c>
    </row>
    <row r="133" spans="1:6" s="23" customFormat="1" ht="45" customHeight="1">
      <c r="A133" s="70"/>
      <c r="B133" s="39" t="s">
        <v>568</v>
      </c>
      <c r="C133" s="19"/>
      <c r="D133" s="32"/>
      <c r="E133" s="52"/>
      <c r="F133" s="56"/>
    </row>
    <row r="134" spans="1:6" s="17" customFormat="1" ht="15" customHeight="1">
      <c r="A134" s="71"/>
      <c r="B134" s="38" t="s">
        <v>147</v>
      </c>
      <c r="C134" s="22" t="s">
        <v>718</v>
      </c>
      <c r="D134" s="31">
        <v>2.23</v>
      </c>
      <c r="E134" s="52">
        <f>Tableau2[[#This Row],[Цена в EURO ]]-(Tableau2[[#This Row],[Цена в EURO ]]/100*$E$4)</f>
        <v>0.8919999999999999</v>
      </c>
      <c r="F134" s="56" t="e">
        <f>#REF!*$F$4</f>
        <v>#REF!</v>
      </c>
    </row>
    <row r="135" spans="1:6" s="17" customFormat="1" ht="15" customHeight="1">
      <c r="A135" s="71"/>
      <c r="B135" s="38" t="s">
        <v>148</v>
      </c>
      <c r="C135" s="22" t="s">
        <v>719</v>
      </c>
      <c r="D135" s="31">
        <v>4.7</v>
      </c>
      <c r="E135" s="52">
        <f>Tableau2[[#This Row],[Цена в EURO ]]-(Tableau2[[#This Row],[Цена в EURO ]]/100*$E$4)</f>
        <v>1.8800000000000003</v>
      </c>
      <c r="F135" s="56" t="e">
        <f>#REF!*$F$4</f>
        <v>#REF!</v>
      </c>
    </row>
    <row r="136" spans="1:6" s="17" customFormat="1" ht="15" customHeight="1">
      <c r="A136" s="71"/>
      <c r="B136" s="38" t="s">
        <v>149</v>
      </c>
      <c r="C136" s="22" t="s">
        <v>720</v>
      </c>
      <c r="D136" s="31">
        <v>3.98</v>
      </c>
      <c r="E136" s="52">
        <f>Tableau2[[#This Row],[Цена в EURO ]]-(Tableau2[[#This Row],[Цена в EURO ]]/100*$E$4)</f>
        <v>1.5920000000000001</v>
      </c>
      <c r="F136" s="56" t="e">
        <f>#REF!*$F$4</f>
        <v>#REF!</v>
      </c>
    </row>
    <row r="137" spans="1:6" s="17" customFormat="1" ht="15" customHeight="1">
      <c r="A137" s="71"/>
      <c r="B137" s="38" t="s">
        <v>150</v>
      </c>
      <c r="C137" s="22" t="s">
        <v>721</v>
      </c>
      <c r="D137" s="31">
        <v>6.83</v>
      </c>
      <c r="E137" s="52">
        <f>Tableau2[[#This Row],[Цена в EURO ]]-(Tableau2[[#This Row],[Цена в EURO ]]/100*$E$4)</f>
        <v>2.7320000000000002</v>
      </c>
      <c r="F137" s="56" t="e">
        <f>#REF!*$F$4</f>
        <v>#REF!</v>
      </c>
    </row>
    <row r="138" spans="1:6" s="17" customFormat="1" ht="15" customHeight="1">
      <c r="A138" s="71"/>
      <c r="B138" s="38" t="s">
        <v>151</v>
      </c>
      <c r="C138" s="22" t="s">
        <v>722</v>
      </c>
      <c r="D138" s="31">
        <v>6.83</v>
      </c>
      <c r="E138" s="52">
        <f>Tableau2[[#This Row],[Цена в EURO ]]-(Tableau2[[#This Row],[Цена в EURO ]]/100*$E$4)</f>
        <v>2.7320000000000002</v>
      </c>
      <c r="F138" s="56" t="e">
        <f>#REF!*$F$4</f>
        <v>#REF!</v>
      </c>
    </row>
    <row r="139" spans="1:6" s="17" customFormat="1" ht="15" customHeight="1">
      <c r="A139" s="71"/>
      <c r="B139" s="38" t="s">
        <v>152</v>
      </c>
      <c r="C139" s="22" t="s">
        <v>723</v>
      </c>
      <c r="D139" s="31">
        <v>5.83</v>
      </c>
      <c r="E139" s="52">
        <f>Tableau2[[#This Row],[Цена в EURO ]]-(Tableau2[[#This Row],[Цена в EURO ]]/100*$E$4)</f>
        <v>2.3320000000000003</v>
      </c>
      <c r="F139" s="56" t="e">
        <f>#REF!*$F$4</f>
        <v>#REF!</v>
      </c>
    </row>
    <row r="140" spans="1:6" s="17" customFormat="1" ht="15" customHeight="1">
      <c r="A140" s="71"/>
      <c r="B140" s="38" t="s">
        <v>153</v>
      </c>
      <c r="C140" s="22" t="s">
        <v>724</v>
      </c>
      <c r="D140" s="31">
        <v>8.82</v>
      </c>
      <c r="E140" s="52">
        <f>Tableau2[[#This Row],[Цена в EURO ]]-(Tableau2[[#This Row],[Цена в EURO ]]/100*$E$4)</f>
        <v>3.5280000000000005</v>
      </c>
      <c r="F140" s="56" t="e">
        <f>#REF!*$F$4</f>
        <v>#REF!</v>
      </c>
    </row>
    <row r="141" spans="1:6" s="17" customFormat="1" ht="15" customHeight="1">
      <c r="A141" s="71"/>
      <c r="B141" s="38" t="s">
        <v>154</v>
      </c>
      <c r="C141" s="22" t="s">
        <v>725</v>
      </c>
      <c r="D141" s="31">
        <v>8.82</v>
      </c>
      <c r="E141" s="52">
        <f>Tableau2[[#This Row],[Цена в EURO ]]-(Tableau2[[#This Row],[Цена в EURO ]]/100*$E$4)</f>
        <v>3.5280000000000005</v>
      </c>
      <c r="F141" s="56" t="e">
        <f>#REF!*$F$4</f>
        <v>#REF!</v>
      </c>
    </row>
    <row r="142" spans="1:6" s="17" customFormat="1" ht="15" customHeight="1">
      <c r="A142" s="71"/>
      <c r="B142" s="38" t="s">
        <v>155</v>
      </c>
      <c r="C142" s="22" t="s">
        <v>726</v>
      </c>
      <c r="D142" s="31">
        <v>7.54</v>
      </c>
      <c r="E142" s="52">
        <f>Tableau2[[#This Row],[Цена в EURO ]]-(Tableau2[[#This Row],[Цена в EURO ]]/100*$E$4)</f>
        <v>3.016</v>
      </c>
      <c r="F142" s="56" t="e">
        <f>#REF!*$F$4</f>
        <v>#REF!</v>
      </c>
    </row>
    <row r="143" spans="1:6" s="17" customFormat="1" ht="15" customHeight="1">
      <c r="A143" s="71"/>
      <c r="B143" s="38" t="s">
        <v>156</v>
      </c>
      <c r="C143" s="22" t="s">
        <v>727</v>
      </c>
      <c r="D143" s="31">
        <v>13.38</v>
      </c>
      <c r="E143" s="52">
        <f>Tableau2[[#This Row],[Цена в EURO ]]-(Tableau2[[#This Row],[Цена в EURO ]]/100*$E$4)</f>
        <v>5.3520000000000003</v>
      </c>
      <c r="F143" s="56" t="e">
        <f>#REF!*$F$4</f>
        <v>#REF!</v>
      </c>
    </row>
    <row r="144" spans="1:6" s="17" customFormat="1" ht="15" customHeight="1">
      <c r="A144" s="71"/>
      <c r="B144" s="38" t="s">
        <v>157</v>
      </c>
      <c r="C144" s="22" t="s">
        <v>728</v>
      </c>
      <c r="D144" s="31">
        <v>13.38</v>
      </c>
      <c r="E144" s="52">
        <f>Tableau2[[#This Row],[Цена в EURO ]]-(Tableau2[[#This Row],[Цена в EURO ]]/100*$E$4)</f>
        <v>5.3520000000000003</v>
      </c>
      <c r="F144" s="56" t="e">
        <f>#REF!*$F$4</f>
        <v>#REF!</v>
      </c>
    </row>
    <row r="145" spans="1:6" s="17" customFormat="1" ht="15" customHeight="1">
      <c r="A145" s="71"/>
      <c r="B145" s="38" t="s">
        <v>158</v>
      </c>
      <c r="C145" s="22" t="s">
        <v>729</v>
      </c>
      <c r="D145" s="31">
        <v>13.38</v>
      </c>
      <c r="E145" s="52">
        <f>Tableau2[[#This Row],[Цена в EURO ]]-(Tableau2[[#This Row],[Цена в EURO ]]/100*$E$4)</f>
        <v>5.3520000000000003</v>
      </c>
      <c r="F145" s="56" t="e">
        <f>#REF!*$F$4</f>
        <v>#REF!</v>
      </c>
    </row>
    <row r="146" spans="1:6" s="17" customFormat="1" ht="15" customHeight="1">
      <c r="A146" s="71"/>
      <c r="B146" s="38" t="s">
        <v>159</v>
      </c>
      <c r="C146" s="22" t="s">
        <v>730</v>
      </c>
      <c r="D146" s="31">
        <v>11.95</v>
      </c>
      <c r="E146" s="52">
        <f>Tableau2[[#This Row],[Цена в EURO ]]-(Tableau2[[#This Row],[Цена в EURO ]]/100*$E$4)</f>
        <v>4.7799999999999994</v>
      </c>
      <c r="F146" s="56" t="e">
        <f>#REF!*$F$4</f>
        <v>#REF!</v>
      </c>
    </row>
    <row r="147" spans="1:6" s="17" customFormat="1" ht="15" customHeight="1">
      <c r="A147" s="71"/>
      <c r="B147" s="38" t="s">
        <v>160</v>
      </c>
      <c r="C147" s="22" t="s">
        <v>731</v>
      </c>
      <c r="D147" s="31">
        <v>21.53</v>
      </c>
      <c r="E147" s="52">
        <f>Tableau2[[#This Row],[Цена в EURO ]]-(Tableau2[[#This Row],[Цена в EURO ]]/100*$E$4)</f>
        <v>8.6120000000000001</v>
      </c>
      <c r="F147" s="56" t="e">
        <f>#REF!*$F$4</f>
        <v>#REF!</v>
      </c>
    </row>
    <row r="148" spans="1:6" s="17" customFormat="1" ht="15" customHeight="1">
      <c r="A148" s="71"/>
      <c r="B148" s="38" t="s">
        <v>161</v>
      </c>
      <c r="C148" s="22" t="s">
        <v>732</v>
      </c>
      <c r="D148" s="31">
        <v>21.53</v>
      </c>
      <c r="E148" s="52">
        <f>Tableau2[[#This Row],[Цена в EURO ]]-(Tableau2[[#This Row],[Цена в EURO ]]/100*$E$4)</f>
        <v>8.6120000000000001</v>
      </c>
      <c r="F148" s="56" t="e">
        <f>#REF!*$F$4</f>
        <v>#REF!</v>
      </c>
    </row>
    <row r="149" spans="1:6" s="17" customFormat="1" ht="15" customHeight="1">
      <c r="A149" s="71"/>
      <c r="B149" s="38" t="s">
        <v>162</v>
      </c>
      <c r="C149" s="22" t="s">
        <v>733</v>
      </c>
      <c r="D149" s="31">
        <v>21.53</v>
      </c>
      <c r="E149" s="52">
        <f>Tableau2[[#This Row],[Цена в EURO ]]-(Tableau2[[#This Row],[Цена в EURO ]]/100*$E$4)</f>
        <v>8.6120000000000001</v>
      </c>
      <c r="F149" s="56" t="e">
        <f>#REF!*$F$4</f>
        <v>#REF!</v>
      </c>
    </row>
    <row r="150" spans="1:6" s="17" customFormat="1" ht="15" customHeight="1">
      <c r="A150" s="71"/>
      <c r="B150" s="38" t="s">
        <v>163</v>
      </c>
      <c r="C150" s="22" t="s">
        <v>734</v>
      </c>
      <c r="D150" s="31">
        <v>21.53</v>
      </c>
      <c r="E150" s="52">
        <f>Tableau2[[#This Row],[Цена в EURO ]]-(Tableau2[[#This Row],[Цена в EURO ]]/100*$E$4)</f>
        <v>8.6120000000000001</v>
      </c>
      <c r="F150" s="56" t="e">
        <f>#REF!*$F$4</f>
        <v>#REF!</v>
      </c>
    </row>
    <row r="151" spans="1:6" s="17" customFormat="1" ht="15" customHeight="1">
      <c r="A151" s="71"/>
      <c r="B151" s="38" t="s">
        <v>164</v>
      </c>
      <c r="C151" s="22" t="s">
        <v>735</v>
      </c>
      <c r="D151" s="31">
        <v>21.53</v>
      </c>
      <c r="E151" s="52">
        <f>Tableau2[[#This Row],[Цена в EURO ]]-(Tableau2[[#This Row],[Цена в EURO ]]/100*$E$4)</f>
        <v>8.6120000000000001</v>
      </c>
      <c r="F151" s="56" t="e">
        <f>#REF!*$F$4</f>
        <v>#REF!</v>
      </c>
    </row>
    <row r="152" spans="1:6" s="17" customFormat="1" ht="15" customHeight="1">
      <c r="A152" s="71"/>
      <c r="B152" s="38" t="s">
        <v>165</v>
      </c>
      <c r="C152" s="22" t="s">
        <v>736</v>
      </c>
      <c r="D152" s="31">
        <v>26.09</v>
      </c>
      <c r="E152" s="52">
        <f>Tableau2[[#This Row],[Цена в EURO ]]-(Tableau2[[#This Row],[Цена в EURO ]]/100*$E$4)</f>
        <v>10.435999999999998</v>
      </c>
      <c r="F152" s="56" t="e">
        <f>#REF!*$F$4</f>
        <v>#REF!</v>
      </c>
    </row>
    <row r="153" spans="1:6" s="17" customFormat="1" ht="15" customHeight="1">
      <c r="A153" s="71"/>
      <c r="B153" s="38" t="s">
        <v>166</v>
      </c>
      <c r="C153" s="22" t="s">
        <v>737</v>
      </c>
      <c r="D153" s="31">
        <v>26.09</v>
      </c>
      <c r="E153" s="52">
        <f>Tableau2[[#This Row],[Цена в EURO ]]-(Tableau2[[#This Row],[Цена в EURO ]]/100*$E$4)</f>
        <v>10.435999999999998</v>
      </c>
      <c r="F153" s="56" t="e">
        <f>#REF!*$F$4</f>
        <v>#REF!</v>
      </c>
    </row>
    <row r="154" spans="1:6" s="17" customFormat="1" ht="15" customHeight="1">
      <c r="A154" s="71"/>
      <c r="B154" s="38" t="s">
        <v>167</v>
      </c>
      <c r="C154" s="22" t="s">
        <v>738</v>
      </c>
      <c r="D154" s="31">
        <v>26.09</v>
      </c>
      <c r="E154" s="52">
        <f>Tableau2[[#This Row],[Цена в EURO ]]-(Tableau2[[#This Row],[Цена в EURO ]]/100*$E$4)</f>
        <v>10.435999999999998</v>
      </c>
      <c r="F154" s="56" t="e">
        <f>#REF!*$F$4</f>
        <v>#REF!</v>
      </c>
    </row>
    <row r="155" spans="1:6" s="17" customFormat="1" ht="15" customHeight="1">
      <c r="A155" s="71"/>
      <c r="B155" s="38" t="s">
        <v>168</v>
      </c>
      <c r="C155" s="22" t="s">
        <v>739</v>
      </c>
      <c r="D155" s="31">
        <v>26.09</v>
      </c>
      <c r="E155" s="52">
        <f>Tableau2[[#This Row],[Цена в EURO ]]-(Tableau2[[#This Row],[Цена в EURO ]]/100*$E$4)</f>
        <v>10.435999999999998</v>
      </c>
      <c r="F155" s="56" t="e">
        <f>#REF!*$F$4</f>
        <v>#REF!</v>
      </c>
    </row>
    <row r="156" spans="1:6" s="17" customFormat="1" ht="15" customHeight="1">
      <c r="A156" s="71"/>
      <c r="B156" s="38" t="s">
        <v>169</v>
      </c>
      <c r="C156" s="22" t="s">
        <v>740</v>
      </c>
      <c r="D156" s="31">
        <v>26.09</v>
      </c>
      <c r="E156" s="52">
        <f>Tableau2[[#This Row],[Цена в EURO ]]-(Tableau2[[#This Row],[Цена в EURO ]]/100*$E$4)</f>
        <v>10.435999999999998</v>
      </c>
      <c r="F156" s="56" t="e">
        <f>#REF!*$F$4</f>
        <v>#REF!</v>
      </c>
    </row>
    <row r="157" spans="1:6" s="17" customFormat="1" ht="15" customHeight="1">
      <c r="A157" s="71"/>
      <c r="B157" s="38" t="s">
        <v>139</v>
      </c>
      <c r="C157" s="22" t="s">
        <v>741</v>
      </c>
      <c r="D157" s="31">
        <v>34.85</v>
      </c>
      <c r="E157" s="52">
        <f>Tableau2[[#This Row],[Цена в EURO ]]-(Tableau2[[#This Row],[Цена в EURO ]]/100*$E$4)</f>
        <v>13.939999999999998</v>
      </c>
      <c r="F157" s="56" t="e">
        <f>#REF!*$F$4</f>
        <v>#REF!</v>
      </c>
    </row>
    <row r="158" spans="1:6" s="17" customFormat="1" ht="15" customHeight="1">
      <c r="A158" s="71"/>
      <c r="B158" s="38" t="s">
        <v>140</v>
      </c>
      <c r="C158" s="22" t="s">
        <v>742</v>
      </c>
      <c r="D158" s="31">
        <v>34.85</v>
      </c>
      <c r="E158" s="52">
        <f>Tableau2[[#This Row],[Цена в EURO ]]-(Tableau2[[#This Row],[Цена в EURO ]]/100*$E$4)</f>
        <v>13.939999999999998</v>
      </c>
      <c r="F158" s="56" t="e">
        <f>#REF!*$F$4</f>
        <v>#REF!</v>
      </c>
    </row>
    <row r="159" spans="1:6" s="17" customFormat="1" ht="15" customHeight="1">
      <c r="A159" s="71"/>
      <c r="B159" s="38" t="s">
        <v>141</v>
      </c>
      <c r="C159" s="22" t="s">
        <v>743</v>
      </c>
      <c r="D159" s="31">
        <v>34.85</v>
      </c>
      <c r="E159" s="52">
        <f>Tableau2[[#This Row],[Цена в EURO ]]-(Tableau2[[#This Row],[Цена в EURO ]]/100*$E$4)</f>
        <v>13.939999999999998</v>
      </c>
      <c r="F159" s="56" t="e">
        <f>#REF!*$F$4</f>
        <v>#REF!</v>
      </c>
    </row>
    <row r="160" spans="1:6" s="17" customFormat="1" ht="15" customHeight="1">
      <c r="A160" s="71"/>
      <c r="B160" s="38" t="s">
        <v>142</v>
      </c>
      <c r="C160" s="22" t="s">
        <v>747</v>
      </c>
      <c r="D160" s="31">
        <v>60.53</v>
      </c>
      <c r="E160" s="52">
        <f>Tableau2[[#This Row],[Цена в EURO ]]-(Tableau2[[#This Row],[Цена в EURO ]]/100*$E$4)</f>
        <v>24.211999999999996</v>
      </c>
      <c r="F160" s="56" t="e">
        <f>#REF!*$F$4</f>
        <v>#REF!</v>
      </c>
    </row>
    <row r="161" spans="1:6" s="17" customFormat="1" ht="15" customHeight="1">
      <c r="A161" s="71"/>
      <c r="B161" s="38" t="s">
        <v>145</v>
      </c>
      <c r="C161" s="22" t="s">
        <v>744</v>
      </c>
      <c r="D161" s="31">
        <v>141.44999999999999</v>
      </c>
      <c r="E161" s="52">
        <f>Tableau2[[#This Row],[Цена в EURO ]]-(Tableau2[[#This Row],[Цена в EURO ]]/100*$E$4)</f>
        <v>56.58</v>
      </c>
      <c r="F161" s="56" t="e">
        <f>#REF!*$F$4</f>
        <v>#REF!</v>
      </c>
    </row>
    <row r="162" spans="1:6" s="17" customFormat="1" ht="15" customHeight="1">
      <c r="A162" s="71"/>
      <c r="B162" s="38" t="s">
        <v>146</v>
      </c>
      <c r="C162" s="22" t="s">
        <v>745</v>
      </c>
      <c r="D162" s="31">
        <v>141.44999999999999</v>
      </c>
      <c r="E162" s="52">
        <f>Tableau2[[#This Row],[Цена в EURO ]]-(Tableau2[[#This Row],[Цена в EURO ]]/100*$E$4)</f>
        <v>56.58</v>
      </c>
      <c r="F162" s="56" t="e">
        <f>#REF!*$F$4</f>
        <v>#REF!</v>
      </c>
    </row>
    <row r="163" spans="1:6" s="17" customFormat="1" ht="15" customHeight="1">
      <c r="A163" s="71"/>
      <c r="B163" s="38" t="s">
        <v>143</v>
      </c>
      <c r="C163" s="22" t="s">
        <v>746</v>
      </c>
      <c r="D163" s="31">
        <v>102</v>
      </c>
      <c r="E163" s="52">
        <f>Tableau2[[#This Row],[Цена в EURO ]]-(Tableau2[[#This Row],[Цена в EURO ]]/100*$E$4)</f>
        <v>40.799999999999997</v>
      </c>
      <c r="F163" s="56" t="e">
        <f>#REF!*$F$4</f>
        <v>#REF!</v>
      </c>
    </row>
    <row r="164" spans="1:6" s="17" customFormat="1" ht="15" customHeight="1">
      <c r="A164" s="71"/>
      <c r="B164" s="38" t="s">
        <v>144</v>
      </c>
      <c r="C164" s="22" t="s">
        <v>748</v>
      </c>
      <c r="D164" s="31">
        <v>141.44999999999999</v>
      </c>
      <c r="E164" s="52">
        <f>Tableau2[[#This Row],[Цена в EURO ]]-(Tableau2[[#This Row],[Цена в EURO ]]/100*$E$4)</f>
        <v>56.58</v>
      </c>
      <c r="F164" s="56" t="e">
        <f>#REF!*$F$4</f>
        <v>#REF!</v>
      </c>
    </row>
    <row r="165" spans="1:6" s="23" customFormat="1" ht="45" customHeight="1">
      <c r="A165" s="62"/>
      <c r="B165" s="39" t="s">
        <v>569</v>
      </c>
      <c r="C165" s="19"/>
      <c r="D165" s="32"/>
      <c r="E165" s="52"/>
      <c r="F165" s="56"/>
    </row>
    <row r="166" spans="1:6" s="17" customFormat="1" ht="15" customHeight="1">
      <c r="A166" s="62"/>
      <c r="B166" s="38" t="s">
        <v>178</v>
      </c>
      <c r="C166" s="22" t="s">
        <v>749</v>
      </c>
      <c r="D166" s="31">
        <v>1.4</v>
      </c>
      <c r="E166" s="52">
        <f>Tableau2[[#This Row],[Цена в EURO ]]-(Tableau2[[#This Row],[Цена в EURO ]]/100*$E$4)</f>
        <v>0.56000000000000005</v>
      </c>
      <c r="F166" s="56" t="e">
        <f>#REF!*$F$4</f>
        <v>#REF!</v>
      </c>
    </row>
    <row r="167" spans="1:6" s="17" customFormat="1" ht="15" customHeight="1">
      <c r="A167" s="62"/>
      <c r="B167" s="38" t="s">
        <v>179</v>
      </c>
      <c r="C167" s="22" t="s">
        <v>750</v>
      </c>
      <c r="D167" s="31">
        <v>1.94</v>
      </c>
      <c r="E167" s="52">
        <f>Tableau2[[#This Row],[Цена в EURO ]]-(Tableau2[[#This Row],[Цена в EURO ]]/100*$E$4)</f>
        <v>0.7759999999999998</v>
      </c>
      <c r="F167" s="56" t="e">
        <f>#REF!*$F$4</f>
        <v>#REF!</v>
      </c>
    </row>
    <row r="168" spans="1:6" s="17" customFormat="1" ht="15" customHeight="1">
      <c r="A168" s="62"/>
      <c r="B168" s="38" t="s">
        <v>180</v>
      </c>
      <c r="C168" s="22" t="s">
        <v>751</v>
      </c>
      <c r="D168" s="31">
        <v>2.85</v>
      </c>
      <c r="E168" s="52">
        <f>Tableau2[[#This Row],[Цена в EURO ]]-(Tableau2[[#This Row],[Цена в EURO ]]/100*$E$4)</f>
        <v>1.1400000000000001</v>
      </c>
      <c r="F168" s="56" t="e">
        <f>#REF!*$F$4</f>
        <v>#REF!</v>
      </c>
    </row>
    <row r="169" spans="1:6" s="17" customFormat="1" ht="15" customHeight="1">
      <c r="A169" s="62"/>
      <c r="B169" s="38" t="s">
        <v>181</v>
      </c>
      <c r="C169" s="22" t="s">
        <v>752</v>
      </c>
      <c r="D169" s="31">
        <v>3.7</v>
      </c>
      <c r="E169" s="52">
        <f>Tableau2[[#This Row],[Цена в EURO ]]-(Tableau2[[#This Row],[Цена в EURO ]]/100*$E$4)</f>
        <v>1.48</v>
      </c>
      <c r="F169" s="56" t="e">
        <f>#REF!*$F$4</f>
        <v>#REF!</v>
      </c>
    </row>
    <row r="170" spans="1:6" s="17" customFormat="1" ht="15" customHeight="1">
      <c r="A170" s="62"/>
      <c r="B170" s="38" t="s">
        <v>182</v>
      </c>
      <c r="C170" s="22" t="s">
        <v>753</v>
      </c>
      <c r="D170" s="31">
        <v>5.55</v>
      </c>
      <c r="E170" s="52">
        <f>Tableau2[[#This Row],[Цена в EURO ]]-(Tableau2[[#This Row],[Цена в EURO ]]/100*$E$4)</f>
        <v>2.2199999999999998</v>
      </c>
      <c r="F170" s="56" t="e">
        <f>#REF!*$F$4</f>
        <v>#REF!</v>
      </c>
    </row>
    <row r="171" spans="1:6" s="17" customFormat="1" ht="15" customHeight="1">
      <c r="A171" s="62"/>
      <c r="B171" s="38" t="s">
        <v>183</v>
      </c>
      <c r="C171" s="22" t="s">
        <v>754</v>
      </c>
      <c r="D171" s="31">
        <v>7.69</v>
      </c>
      <c r="E171" s="52">
        <f>Tableau2[[#This Row],[Цена в EURO ]]-(Tableau2[[#This Row],[Цена в EURO ]]/100*$E$4)</f>
        <v>3.0759999999999996</v>
      </c>
      <c r="F171" s="56" t="e">
        <f>#REF!*$F$4</f>
        <v>#REF!</v>
      </c>
    </row>
    <row r="172" spans="1:6" s="17" customFormat="1" ht="15" customHeight="1">
      <c r="A172" s="62"/>
      <c r="B172" s="38" t="s">
        <v>184</v>
      </c>
      <c r="C172" s="22" t="s">
        <v>755</v>
      </c>
      <c r="D172" s="31">
        <v>11.11</v>
      </c>
      <c r="E172" s="52">
        <f>Tableau2[[#This Row],[Цена в EURO ]]-(Tableau2[[#This Row],[Цена в EURO ]]/100*$E$4)</f>
        <v>4.444</v>
      </c>
      <c r="F172" s="56" t="e">
        <f>#REF!*$F$4</f>
        <v>#REF!</v>
      </c>
    </row>
    <row r="173" spans="1:6" s="17" customFormat="1" ht="15" customHeight="1">
      <c r="A173" s="62"/>
      <c r="B173" s="38" t="s">
        <v>185</v>
      </c>
      <c r="C173" s="22" t="s">
        <v>756</v>
      </c>
      <c r="D173" s="31">
        <v>16.239999999999998</v>
      </c>
      <c r="E173" s="52">
        <f>Tableau2[[#This Row],[Цена в EURO ]]-(Tableau2[[#This Row],[Цена в EURO ]]/100*$E$4)</f>
        <v>6.4959999999999987</v>
      </c>
      <c r="F173" s="56" t="e">
        <f>#REF!*$F$4</f>
        <v>#REF!</v>
      </c>
    </row>
    <row r="174" spans="1:6" s="17" customFormat="1" ht="15" customHeight="1">
      <c r="A174" s="62"/>
      <c r="B174" s="38" t="s">
        <v>176</v>
      </c>
      <c r="C174" s="22" t="s">
        <v>757</v>
      </c>
      <c r="D174" s="31">
        <v>34.15</v>
      </c>
      <c r="E174" s="52">
        <f>Tableau2[[#This Row],[Цена в EURO ]]-(Tableau2[[#This Row],[Цена в EURO ]]/100*$E$4)</f>
        <v>13.66</v>
      </c>
      <c r="F174" s="56" t="e">
        <f>#REF!*$F$4</f>
        <v>#REF!</v>
      </c>
    </row>
    <row r="175" spans="1:6" s="17" customFormat="1" ht="15" customHeight="1">
      <c r="A175" s="62"/>
      <c r="B175" s="38" t="s">
        <v>177</v>
      </c>
      <c r="C175" s="22" t="s">
        <v>758</v>
      </c>
      <c r="D175" s="31">
        <v>54.84</v>
      </c>
      <c r="E175" s="52">
        <f>Tableau2[[#This Row],[Цена в EURO ]]-(Tableau2[[#This Row],[Цена в EURO ]]/100*$E$4)</f>
        <v>21.936000000000007</v>
      </c>
      <c r="F175" s="56" t="e">
        <f>#REF!*$F$4</f>
        <v>#REF!</v>
      </c>
    </row>
    <row r="176" spans="1:6" s="23" customFormat="1" ht="45" customHeight="1">
      <c r="A176" s="71"/>
      <c r="B176" s="39" t="s">
        <v>613</v>
      </c>
      <c r="C176" s="19"/>
      <c r="D176" s="32"/>
      <c r="E176" s="52"/>
      <c r="F176" s="56"/>
    </row>
    <row r="177" spans="1:6" s="17" customFormat="1" ht="15" customHeight="1">
      <c r="A177" s="71"/>
      <c r="B177" s="38" t="s">
        <v>174</v>
      </c>
      <c r="C177" s="22" t="s">
        <v>885</v>
      </c>
      <c r="D177" s="31">
        <v>26.09</v>
      </c>
      <c r="E177" s="52">
        <f>Tableau2[[#This Row],[Цена в EURO ]]-(Tableau2[[#This Row],[Цена в EURO ]]/100*$E$4)</f>
        <v>10.435999999999998</v>
      </c>
      <c r="F177" s="56" t="e">
        <f>#REF!*$F$4</f>
        <v>#REF!</v>
      </c>
    </row>
    <row r="178" spans="1:6" s="17" customFormat="1" ht="15" customHeight="1">
      <c r="A178" s="71"/>
      <c r="B178" s="38" t="s">
        <v>175</v>
      </c>
      <c r="C178" s="22" t="s">
        <v>886</v>
      </c>
      <c r="D178" s="31">
        <v>26.09</v>
      </c>
      <c r="E178" s="52">
        <f>Tableau2[[#This Row],[Цена в EURO ]]-(Tableau2[[#This Row],[Цена в EURO ]]/100*$E$4)</f>
        <v>10.435999999999998</v>
      </c>
      <c r="F178" s="56" t="e">
        <f>#REF!*$F$4</f>
        <v>#REF!</v>
      </c>
    </row>
    <row r="179" spans="1:6" s="17" customFormat="1" ht="15" customHeight="1">
      <c r="A179" s="71"/>
      <c r="B179" s="38" t="s">
        <v>170</v>
      </c>
      <c r="C179" s="22" t="s">
        <v>887</v>
      </c>
      <c r="D179" s="31">
        <v>60.53</v>
      </c>
      <c r="E179" s="52">
        <f>Tableau2[[#This Row],[Цена в EURO ]]-(Tableau2[[#This Row],[Цена в EURO ]]/100*$E$4)</f>
        <v>24.211999999999996</v>
      </c>
      <c r="F179" s="56" t="e">
        <f>#REF!*$F$4</f>
        <v>#REF!</v>
      </c>
    </row>
    <row r="180" spans="1:6" s="17" customFormat="1" ht="15" customHeight="1">
      <c r="A180" s="71"/>
      <c r="B180" s="38" t="s">
        <v>171</v>
      </c>
      <c r="C180" s="22" t="s">
        <v>888</v>
      </c>
      <c r="D180" s="31">
        <v>60.53</v>
      </c>
      <c r="E180" s="52">
        <f>Tableau2[[#This Row],[Цена в EURO ]]-(Tableau2[[#This Row],[Цена в EURO ]]/100*$E$4)</f>
        <v>24.211999999999996</v>
      </c>
      <c r="F180" s="56" t="e">
        <f>#REF!*$F$4</f>
        <v>#REF!</v>
      </c>
    </row>
    <row r="181" spans="1:6" s="17" customFormat="1" ht="15" customHeight="1">
      <c r="A181" s="71"/>
      <c r="B181" s="38" t="s">
        <v>172</v>
      </c>
      <c r="C181" s="22" t="s">
        <v>889</v>
      </c>
      <c r="D181" s="31">
        <v>73.72</v>
      </c>
      <c r="E181" s="52">
        <f>Tableau2[[#This Row],[Цена в EURO ]]-(Tableau2[[#This Row],[Цена в EURO ]]/100*$E$4)</f>
        <v>29.488</v>
      </c>
      <c r="F181" s="56" t="e">
        <f>#REF!*$F$4</f>
        <v>#REF!</v>
      </c>
    </row>
    <row r="182" spans="1:6" s="17" customFormat="1" ht="15" customHeight="1">
      <c r="A182" s="72"/>
      <c r="B182" s="38" t="s">
        <v>173</v>
      </c>
      <c r="C182" s="22" t="s">
        <v>890</v>
      </c>
      <c r="D182" s="31">
        <v>81.760000000000005</v>
      </c>
      <c r="E182" s="52">
        <f>Tableau2[[#This Row],[Цена в EURO ]]-(Tableau2[[#This Row],[Цена в EURO ]]/100*$E$4)</f>
        <v>32.704000000000001</v>
      </c>
      <c r="F182" s="56" t="e">
        <f>#REF!*$F$4</f>
        <v>#REF!</v>
      </c>
    </row>
    <row r="183" spans="1:6" s="23" customFormat="1" ht="45" customHeight="1">
      <c r="A183" s="62"/>
      <c r="B183" s="39" t="s">
        <v>576</v>
      </c>
      <c r="C183" s="19"/>
      <c r="D183" s="32"/>
      <c r="E183" s="52"/>
      <c r="F183" s="56"/>
    </row>
    <row r="184" spans="1:6" s="17" customFormat="1" ht="15" customHeight="1">
      <c r="A184" s="62"/>
      <c r="B184" s="35" t="s">
        <v>5</v>
      </c>
      <c r="C184" s="20" t="s">
        <v>891</v>
      </c>
      <c r="D184" s="31">
        <v>10.84</v>
      </c>
      <c r="E184" s="52">
        <f>Tableau2[[#This Row],[Цена в EURO ]]-(Tableau2[[#This Row],[Цена в EURO ]]/100*$E$4)</f>
        <v>4.3360000000000003</v>
      </c>
      <c r="F184" s="56" t="e">
        <f>#REF!*$F$4</f>
        <v>#REF!</v>
      </c>
    </row>
    <row r="185" spans="1:6" s="17" customFormat="1" ht="15" customHeight="1">
      <c r="A185" s="62"/>
      <c r="B185" s="35" t="s">
        <v>6</v>
      </c>
      <c r="C185" s="20" t="s">
        <v>892</v>
      </c>
      <c r="D185" s="31">
        <v>12.94</v>
      </c>
      <c r="E185" s="52">
        <f>Tableau2[[#This Row],[Цена в EURO ]]-(Tableau2[[#This Row],[Цена в EURO ]]/100*$E$4)</f>
        <v>5.1760000000000002</v>
      </c>
      <c r="F185" s="56" t="e">
        <f>#REF!*$F$4</f>
        <v>#REF!</v>
      </c>
    </row>
    <row r="186" spans="1:6" s="17" customFormat="1" ht="15" customHeight="1">
      <c r="A186" s="62"/>
      <c r="B186" s="35" t="s">
        <v>7</v>
      </c>
      <c r="C186" s="20" t="s">
        <v>893</v>
      </c>
      <c r="D186" s="31">
        <v>15.61</v>
      </c>
      <c r="E186" s="52">
        <f>Tableau2[[#This Row],[Цена в EURO ]]-(Tableau2[[#This Row],[Цена в EURO ]]/100*$E$4)</f>
        <v>6.2439999999999998</v>
      </c>
      <c r="F186" s="56" t="e">
        <f>#REF!*$F$4</f>
        <v>#REF!</v>
      </c>
    </row>
    <row r="187" spans="1:6" s="17" customFormat="1" ht="15" customHeight="1">
      <c r="A187" s="62"/>
      <c r="B187" s="35" t="s">
        <v>8</v>
      </c>
      <c r="C187" s="20" t="s">
        <v>894</v>
      </c>
      <c r="D187" s="31">
        <v>20.49</v>
      </c>
      <c r="E187" s="52">
        <f>Tableau2[[#This Row],[Цена в EURO ]]-(Tableau2[[#This Row],[Цена в EURO ]]/100*$E$4)</f>
        <v>8.1959999999999997</v>
      </c>
      <c r="F187" s="56" t="e">
        <f>#REF!*$F$4</f>
        <v>#REF!</v>
      </c>
    </row>
    <row r="188" spans="1:6" s="17" customFormat="1" ht="15" customHeight="1">
      <c r="A188" s="62"/>
      <c r="B188" s="35" t="s">
        <v>9</v>
      </c>
      <c r="C188" s="20" t="s">
        <v>895</v>
      </c>
      <c r="D188" s="31">
        <v>27.04</v>
      </c>
      <c r="E188" s="52">
        <f>Tableau2[[#This Row],[Цена в EURO ]]-(Tableau2[[#This Row],[Цена в EURO ]]/100*$E$4)</f>
        <v>10.816000000000003</v>
      </c>
      <c r="F188" s="56" t="e">
        <f>#REF!*$F$4</f>
        <v>#REF!</v>
      </c>
    </row>
    <row r="189" spans="1:6" s="17" customFormat="1" ht="15" customHeight="1">
      <c r="A189" s="62"/>
      <c r="B189" s="35" t="s">
        <v>10</v>
      </c>
      <c r="C189" s="20" t="s">
        <v>896</v>
      </c>
      <c r="D189" s="31">
        <v>38.119999999999997</v>
      </c>
      <c r="E189" s="52">
        <f>Tableau2[[#This Row],[Цена в EURO ]]-(Tableau2[[#This Row],[Цена в EURO ]]/100*$E$4)</f>
        <v>15.247999999999998</v>
      </c>
      <c r="F189" s="56" t="e">
        <f>#REF!*$F$4</f>
        <v>#REF!</v>
      </c>
    </row>
    <row r="190" spans="1:6" s="17" customFormat="1" ht="15" customHeight="1">
      <c r="A190" s="62"/>
      <c r="B190" s="35" t="s">
        <v>11</v>
      </c>
      <c r="C190" s="20" t="s">
        <v>897</v>
      </c>
      <c r="D190" s="31">
        <v>53.63</v>
      </c>
      <c r="E190" s="52">
        <f>Tableau2[[#This Row],[Цена в EURO ]]-(Tableau2[[#This Row],[Цена в EURO ]]/100*$E$4)</f>
        <v>21.452000000000005</v>
      </c>
      <c r="F190" s="56" t="e">
        <f>#REF!*$F$4</f>
        <v>#REF!</v>
      </c>
    </row>
    <row r="191" spans="1:6" s="18" customFormat="1" ht="45" customHeight="1">
      <c r="A191" s="77"/>
      <c r="B191" s="39" t="s">
        <v>577</v>
      </c>
      <c r="C191" s="28"/>
      <c r="D191" s="29"/>
      <c r="E191" s="52"/>
      <c r="F191" s="56"/>
    </row>
    <row r="192" spans="1:6" s="17" customFormat="1" ht="15" customHeight="1">
      <c r="A192" s="77"/>
      <c r="B192" s="38" t="s">
        <v>2</v>
      </c>
      <c r="C192" s="22" t="s">
        <v>898</v>
      </c>
      <c r="D192" s="31">
        <v>19.829999999999998</v>
      </c>
      <c r="E192" s="52">
        <f>Tableau2[[#This Row],[Цена в EURO ]]-(Tableau2[[#This Row],[Цена в EURO ]]/100*$E$4)</f>
        <v>7.9320000000000004</v>
      </c>
      <c r="F192" s="56" t="e">
        <f>#REF!*$F$4</f>
        <v>#REF!</v>
      </c>
    </row>
    <row r="193" spans="1:6" s="17" customFormat="1" ht="15" customHeight="1">
      <c r="A193" s="77"/>
      <c r="B193" s="38" t="s">
        <v>0</v>
      </c>
      <c r="C193" s="22" t="s">
        <v>899</v>
      </c>
      <c r="D193" s="31">
        <v>19.829999999999998</v>
      </c>
      <c r="E193" s="52">
        <f>Tableau2[[#This Row],[Цена в EURO ]]-(Tableau2[[#This Row],[Цена в EURO ]]/100*$E$4)</f>
        <v>7.9320000000000004</v>
      </c>
      <c r="F193" s="56" t="e">
        <f>#REF!*$F$4</f>
        <v>#REF!</v>
      </c>
    </row>
    <row r="194" spans="1:6" s="17" customFormat="1" ht="15" customHeight="1">
      <c r="A194" s="77"/>
      <c r="B194" s="38" t="s">
        <v>3</v>
      </c>
      <c r="C194" s="22" t="s">
        <v>900</v>
      </c>
      <c r="D194" s="31">
        <v>19.829999999999998</v>
      </c>
      <c r="E194" s="52">
        <f>Tableau2[[#This Row],[Цена в EURO ]]-(Tableau2[[#This Row],[Цена в EURO ]]/100*$E$4)</f>
        <v>7.9320000000000004</v>
      </c>
      <c r="F194" s="56" t="e">
        <f>#REF!*$F$4</f>
        <v>#REF!</v>
      </c>
    </row>
    <row r="195" spans="1:6" s="17" customFormat="1" ht="15" customHeight="1">
      <c r="A195" s="77"/>
      <c r="B195" s="38" t="s">
        <v>1</v>
      </c>
      <c r="C195" s="22" t="s">
        <v>901</v>
      </c>
      <c r="D195" s="31">
        <v>29.1</v>
      </c>
      <c r="E195" s="52">
        <f>Tableau2[[#This Row],[Цена в EURO ]]-(Tableau2[[#This Row],[Цена в EURO ]]/100*$E$4)</f>
        <v>11.64</v>
      </c>
      <c r="F195" s="56" t="e">
        <f>#REF!*$F$4</f>
        <v>#REF!</v>
      </c>
    </row>
    <row r="196" spans="1:6" s="17" customFormat="1" ht="15" customHeight="1">
      <c r="A196" s="77"/>
      <c r="B196" s="38" t="s">
        <v>4</v>
      </c>
      <c r="C196" s="22" t="s">
        <v>902</v>
      </c>
      <c r="D196" s="31">
        <v>29.1</v>
      </c>
      <c r="E196" s="52">
        <f>Tableau2[[#This Row],[Цена в EURO ]]-(Tableau2[[#This Row],[Цена в EURO ]]/100*$E$4)</f>
        <v>11.64</v>
      </c>
      <c r="F196" s="56" t="e">
        <f>#REF!*$F$4</f>
        <v>#REF!</v>
      </c>
    </row>
    <row r="197" spans="1:6" s="23" customFormat="1" ht="45" customHeight="1">
      <c r="A197" s="62"/>
      <c r="B197" s="39" t="s">
        <v>575</v>
      </c>
      <c r="C197" s="19"/>
      <c r="D197" s="32"/>
      <c r="E197" s="52"/>
      <c r="F197" s="56"/>
    </row>
    <row r="198" spans="1:6" s="17" customFormat="1" ht="15" customHeight="1">
      <c r="A198" s="62"/>
      <c r="B198" s="35" t="s">
        <v>255</v>
      </c>
      <c r="C198" s="20" t="s">
        <v>903</v>
      </c>
      <c r="D198" s="31">
        <v>16.73</v>
      </c>
      <c r="E198" s="52">
        <f>Tableau2[[#This Row],[Цена в EURO ]]-(Tableau2[[#This Row],[Цена в EURO ]]/100*$E$4)</f>
        <v>6.6920000000000002</v>
      </c>
      <c r="F198" s="56" t="e">
        <f>#REF!*$F$4</f>
        <v>#REF!</v>
      </c>
    </row>
    <row r="199" spans="1:6" s="17" customFormat="1" ht="15" customHeight="1">
      <c r="A199" s="62"/>
      <c r="B199" s="35" t="s">
        <v>256</v>
      </c>
      <c r="C199" s="20" t="s">
        <v>904</v>
      </c>
      <c r="D199" s="31">
        <v>19.399999999999999</v>
      </c>
      <c r="E199" s="52">
        <f>Tableau2[[#This Row],[Цена в EURO ]]-(Tableau2[[#This Row],[Цена в EURO ]]/100*$E$4)</f>
        <v>7.76</v>
      </c>
      <c r="F199" s="56" t="e">
        <f>#REF!*$F$4</f>
        <v>#REF!</v>
      </c>
    </row>
    <row r="200" spans="1:6" s="17" customFormat="1" ht="15" customHeight="1">
      <c r="A200" s="62"/>
      <c r="B200" s="35" t="s">
        <v>257</v>
      </c>
      <c r="C200" s="20" t="s">
        <v>905</v>
      </c>
      <c r="D200" s="31">
        <v>29.1</v>
      </c>
      <c r="E200" s="52">
        <f>Tableau2[[#This Row],[Цена в EURO ]]-(Tableau2[[#This Row],[Цена в EURO ]]/100*$E$4)</f>
        <v>11.64</v>
      </c>
      <c r="F200" s="56" t="e">
        <f>#REF!*$F$4</f>
        <v>#REF!</v>
      </c>
    </row>
    <row r="201" spans="1:6" s="17" customFormat="1" ht="15" customHeight="1">
      <c r="A201" s="62"/>
      <c r="B201" s="35" t="s">
        <v>258</v>
      </c>
      <c r="C201" s="20" t="s">
        <v>906</v>
      </c>
      <c r="D201" s="31">
        <v>39.82</v>
      </c>
      <c r="E201" s="52">
        <f>Tableau2[[#This Row],[Цена в EURO ]]-(Tableau2[[#This Row],[Цена в EURO ]]/100*$E$4)</f>
        <v>15.928000000000001</v>
      </c>
      <c r="F201" s="56" t="e">
        <f>#REF!*$F$4</f>
        <v>#REF!</v>
      </c>
    </row>
    <row r="202" spans="1:6" s="17" customFormat="1" ht="15" customHeight="1">
      <c r="A202" s="62"/>
      <c r="B202" s="35" t="s">
        <v>259</v>
      </c>
      <c r="C202" s="20" t="s">
        <v>907</v>
      </c>
      <c r="D202" s="31">
        <v>65.02</v>
      </c>
      <c r="E202" s="52">
        <f>Tableau2[[#This Row],[Цена в EURO ]]-(Tableau2[[#This Row],[Цена в EURO ]]/100*$E$4)</f>
        <v>26.007999999999996</v>
      </c>
      <c r="F202" s="56" t="e">
        <f>#REF!*$F$4</f>
        <v>#REF!</v>
      </c>
    </row>
    <row r="203" spans="1:6" s="17" customFormat="1" ht="15" customHeight="1">
      <c r="A203" s="62"/>
      <c r="B203" s="35" t="s">
        <v>260</v>
      </c>
      <c r="C203" s="20" t="s">
        <v>908</v>
      </c>
      <c r="D203" s="31">
        <v>79.239999999999995</v>
      </c>
      <c r="E203" s="52">
        <f>Tableau2[[#This Row],[Цена в EURO ]]-(Tableau2[[#This Row],[Цена в EURO ]]/100*$E$4)</f>
        <v>31.695999999999998</v>
      </c>
      <c r="F203" s="56" t="e">
        <f>#REF!*$F$4</f>
        <v>#REF!</v>
      </c>
    </row>
    <row r="204" spans="1:6" s="17" customFormat="1" ht="15" customHeight="1">
      <c r="A204" s="62"/>
      <c r="B204" s="35" t="s">
        <v>261</v>
      </c>
      <c r="C204" s="20" t="s">
        <v>909</v>
      </c>
      <c r="D204" s="31">
        <v>126.06</v>
      </c>
      <c r="E204" s="52">
        <f>Tableau2[[#This Row],[Цена в EURO ]]-(Tableau2[[#This Row],[Цена в EURO ]]/100*$E$4)</f>
        <v>50.424000000000007</v>
      </c>
      <c r="F204" s="56" t="e">
        <f>#REF!*$F$4</f>
        <v>#REF!</v>
      </c>
    </row>
    <row r="205" spans="1:6" s="23" customFormat="1" ht="45" customHeight="1">
      <c r="A205" s="62"/>
      <c r="B205" s="39" t="s">
        <v>570</v>
      </c>
      <c r="C205" s="19"/>
      <c r="D205" s="32"/>
      <c r="E205" s="52"/>
      <c r="F205" s="56"/>
    </row>
    <row r="206" spans="1:6" s="17" customFormat="1" ht="15" customHeight="1">
      <c r="A206" s="62"/>
      <c r="B206" s="35" t="s">
        <v>86</v>
      </c>
      <c r="C206" s="20" t="s">
        <v>910</v>
      </c>
      <c r="D206" s="31">
        <v>10.7</v>
      </c>
      <c r="E206" s="52">
        <f>Tableau2[[#This Row],[Цена в EURO ]]-(Tableau2[[#This Row],[Цена в EURO ]]/100*$E$4)</f>
        <v>4.2799999999999994</v>
      </c>
      <c r="F206" s="56" t="e">
        <f>#REF!*$F$4</f>
        <v>#REF!</v>
      </c>
    </row>
    <row r="207" spans="1:6" s="17" customFormat="1" ht="15" customHeight="1">
      <c r="A207" s="62"/>
      <c r="B207" s="35" t="s">
        <v>87</v>
      </c>
      <c r="C207" s="20" t="s">
        <v>911</v>
      </c>
      <c r="D207" s="31">
        <v>10.7</v>
      </c>
      <c r="E207" s="52">
        <f>Tableau2[[#This Row],[Цена в EURO ]]-(Tableau2[[#This Row],[Цена в EURO ]]/100*$E$4)</f>
        <v>4.2799999999999994</v>
      </c>
      <c r="F207" s="56" t="e">
        <f>#REF!*$F$4</f>
        <v>#REF!</v>
      </c>
    </row>
    <row r="208" spans="1:6" s="17" customFormat="1" ht="15" customHeight="1">
      <c r="A208" s="62"/>
      <c r="B208" s="35" t="s">
        <v>88</v>
      </c>
      <c r="C208" s="20" t="s">
        <v>912</v>
      </c>
      <c r="D208" s="31">
        <v>13.73</v>
      </c>
      <c r="E208" s="52">
        <f>Tableau2[[#This Row],[Цена в EURO ]]-(Tableau2[[#This Row],[Цена в EURO ]]/100*$E$4)</f>
        <v>5.4920000000000009</v>
      </c>
      <c r="F208" s="56" t="e">
        <f>#REF!*$F$4</f>
        <v>#REF!</v>
      </c>
    </row>
    <row r="209" spans="1:6" s="17" customFormat="1" ht="15" customHeight="1">
      <c r="A209" s="62"/>
      <c r="B209" s="35" t="s">
        <v>89</v>
      </c>
      <c r="C209" s="20" t="s">
        <v>913</v>
      </c>
      <c r="D209" s="31">
        <v>24.33</v>
      </c>
      <c r="E209" s="52">
        <f>Tableau2[[#This Row],[Цена в EURO ]]-(Tableau2[[#This Row],[Цена в EURO ]]/100*$E$4)</f>
        <v>9.7319999999999993</v>
      </c>
      <c r="F209" s="56" t="e">
        <f>#REF!*$F$4</f>
        <v>#REF!</v>
      </c>
    </row>
    <row r="210" spans="1:6" s="17" customFormat="1" ht="15" customHeight="1">
      <c r="A210" s="62"/>
      <c r="B210" s="35" t="s">
        <v>90</v>
      </c>
      <c r="C210" s="20" t="s">
        <v>914</v>
      </c>
      <c r="D210" s="31">
        <v>40.25</v>
      </c>
      <c r="E210" s="52">
        <f>Tableau2[[#This Row],[Цена в EURO ]]-(Tableau2[[#This Row],[Цена в EURO ]]/100*$E$4)</f>
        <v>16.099999999999998</v>
      </c>
      <c r="F210" s="56" t="e">
        <f>#REF!*$F$4</f>
        <v>#REF!</v>
      </c>
    </row>
    <row r="211" spans="1:6" s="17" customFormat="1" ht="15" customHeight="1">
      <c r="A211" s="62"/>
      <c r="B211" s="35" t="s">
        <v>91</v>
      </c>
      <c r="C211" s="20" t="s">
        <v>915</v>
      </c>
      <c r="D211" s="31">
        <v>53.35</v>
      </c>
      <c r="E211" s="52">
        <f>Tableau2[[#This Row],[Цена в EURO ]]-(Tableau2[[#This Row],[Цена в EURO ]]/100*$E$4)</f>
        <v>21.340000000000003</v>
      </c>
      <c r="F211" s="56" t="e">
        <f>#REF!*$F$4</f>
        <v>#REF!</v>
      </c>
    </row>
    <row r="212" spans="1:6" s="17" customFormat="1" ht="15" customHeight="1">
      <c r="A212" s="62"/>
      <c r="B212" s="35" t="s">
        <v>92</v>
      </c>
      <c r="C212" s="20" t="s">
        <v>916</v>
      </c>
      <c r="D212" s="31">
        <v>70.569999999999993</v>
      </c>
      <c r="E212" s="52">
        <f>Tableau2[[#This Row],[Цена в EURO ]]-(Tableau2[[#This Row],[Цена в EURO ]]/100*$E$4)</f>
        <v>28.228000000000002</v>
      </c>
      <c r="F212" s="56" t="e">
        <f>#REF!*$F$4</f>
        <v>#REF!</v>
      </c>
    </row>
    <row r="213" spans="1:6" s="17" customFormat="1" ht="15" customHeight="1">
      <c r="A213" s="62"/>
      <c r="B213" s="35" t="s">
        <v>93</v>
      </c>
      <c r="C213" s="20" t="s">
        <v>917</v>
      </c>
      <c r="D213" s="31">
        <v>106.01</v>
      </c>
      <c r="E213" s="52">
        <f>Tableau2[[#This Row],[Цена в EURO ]]-(Tableau2[[#This Row],[Цена в EURO ]]/100*$E$4)</f>
        <v>42.404000000000003</v>
      </c>
      <c r="F213" s="56" t="e">
        <f>#REF!*$F$4</f>
        <v>#REF!</v>
      </c>
    </row>
    <row r="214" spans="1:6" s="17" customFormat="1" ht="15" customHeight="1">
      <c r="A214" s="62"/>
      <c r="B214" s="35" t="s">
        <v>94</v>
      </c>
      <c r="C214" s="20" t="s">
        <v>918</v>
      </c>
      <c r="D214" s="31">
        <v>127.81</v>
      </c>
      <c r="E214" s="52">
        <f>Tableau2[[#This Row],[Цена в EURO ]]-(Tableau2[[#This Row],[Цена в EURO ]]/100*$E$4)</f>
        <v>51.123999999999995</v>
      </c>
      <c r="F214" s="56" t="e">
        <f>#REF!*$F$4</f>
        <v>#REF!</v>
      </c>
    </row>
    <row r="215" spans="1:6" s="23" customFormat="1" ht="45" customHeight="1">
      <c r="A215" s="62"/>
      <c r="B215" s="39" t="s">
        <v>570</v>
      </c>
      <c r="C215" s="19"/>
      <c r="D215" s="32"/>
      <c r="E215" s="52"/>
      <c r="F215" s="56"/>
    </row>
    <row r="216" spans="1:6" s="17" customFormat="1" ht="15" customHeight="1">
      <c r="A216" s="62"/>
      <c r="B216" s="35" t="s">
        <v>101</v>
      </c>
      <c r="C216" s="20" t="s">
        <v>919</v>
      </c>
      <c r="D216" s="31">
        <v>10.55</v>
      </c>
      <c r="E216" s="52">
        <f>Tableau2[[#This Row],[Цена в EURO ]]-(Tableau2[[#This Row],[Цена в EURO ]]/100*$E$4)</f>
        <v>4.22</v>
      </c>
      <c r="F216" s="56" t="e">
        <f>#REF!*$F$4</f>
        <v>#REF!</v>
      </c>
    </row>
    <row r="217" spans="1:6" s="17" customFormat="1" ht="15" customHeight="1">
      <c r="A217" s="62"/>
      <c r="B217" s="35" t="s">
        <v>102</v>
      </c>
      <c r="C217" s="20" t="s">
        <v>920</v>
      </c>
      <c r="D217" s="31">
        <v>13.06</v>
      </c>
      <c r="E217" s="52">
        <f>Tableau2[[#This Row],[Цена в EURO ]]-(Tableau2[[#This Row],[Цена в EURO ]]/100*$E$4)</f>
        <v>5.2240000000000011</v>
      </c>
      <c r="F217" s="56" t="e">
        <f>#REF!*$F$4</f>
        <v>#REF!</v>
      </c>
    </row>
    <row r="218" spans="1:6" s="17" customFormat="1" ht="15" customHeight="1">
      <c r="A218" s="62"/>
      <c r="B218" s="35" t="s">
        <v>103</v>
      </c>
      <c r="C218" s="20" t="s">
        <v>921</v>
      </c>
      <c r="D218" s="31">
        <v>18.600000000000001</v>
      </c>
      <c r="E218" s="52">
        <f>Tableau2[[#This Row],[Цена в EURO ]]-(Tableau2[[#This Row],[Цена в EURO ]]/100*$E$4)</f>
        <v>7.4399999999999995</v>
      </c>
      <c r="F218" s="56" t="e">
        <f>#REF!*$F$4</f>
        <v>#REF!</v>
      </c>
    </row>
    <row r="219" spans="1:6" s="17" customFormat="1" ht="15" customHeight="1">
      <c r="A219" s="62"/>
      <c r="B219" s="35" t="s">
        <v>104</v>
      </c>
      <c r="C219" s="20" t="s">
        <v>922</v>
      </c>
      <c r="D219" s="31" t="s">
        <v>596</v>
      </c>
      <c r="E219" s="52"/>
      <c r="F219" s="56"/>
    </row>
    <row r="220" spans="1:6" s="17" customFormat="1" ht="15" customHeight="1">
      <c r="A220" s="62"/>
      <c r="B220" s="35" t="s">
        <v>105</v>
      </c>
      <c r="C220" s="20" t="s">
        <v>923</v>
      </c>
      <c r="D220" s="31" t="s">
        <v>596</v>
      </c>
      <c r="E220" s="52"/>
      <c r="F220" s="56"/>
    </row>
    <row r="221" spans="1:6" s="17" customFormat="1" ht="15" customHeight="1">
      <c r="A221" s="62"/>
      <c r="B221" s="35" t="s">
        <v>106</v>
      </c>
      <c r="C221" s="20" t="s">
        <v>924</v>
      </c>
      <c r="D221" s="31" t="s">
        <v>596</v>
      </c>
      <c r="E221" s="52"/>
      <c r="F221" s="56"/>
    </row>
    <row r="222" spans="1:6" s="23" customFormat="1" ht="45" customHeight="1">
      <c r="A222" s="62"/>
      <c r="B222" s="39" t="s">
        <v>611</v>
      </c>
      <c r="C222" s="19"/>
      <c r="D222" s="32"/>
      <c r="E222" s="52"/>
      <c r="F222" s="56"/>
    </row>
    <row r="223" spans="1:6" s="17" customFormat="1" ht="15" customHeight="1">
      <c r="A223" s="62"/>
      <c r="B223" s="35" t="s">
        <v>95</v>
      </c>
      <c r="C223" s="20" t="s">
        <v>925</v>
      </c>
      <c r="D223" s="31">
        <v>29.23</v>
      </c>
      <c r="E223" s="52">
        <f>Tableau2[[#This Row],[Цена в EURO ]]-(Tableau2[[#This Row],[Цена в EURO ]]/100*$E$4)</f>
        <v>11.692</v>
      </c>
      <c r="F223" s="56" t="e">
        <f>#REF!*$F$4</f>
        <v>#REF!</v>
      </c>
    </row>
    <row r="224" spans="1:6" s="23" customFormat="1" ht="45" customHeight="1">
      <c r="A224" s="62"/>
      <c r="B224" s="39" t="s">
        <v>574</v>
      </c>
      <c r="C224" s="19"/>
      <c r="D224" s="32"/>
      <c r="E224" s="52"/>
      <c r="F224" s="56"/>
    </row>
    <row r="225" spans="1:6" s="17" customFormat="1" ht="15" customHeight="1">
      <c r="A225" s="62"/>
      <c r="B225" s="21" t="s">
        <v>262</v>
      </c>
      <c r="C225" s="20" t="s">
        <v>926</v>
      </c>
      <c r="D225" s="31">
        <v>15.32</v>
      </c>
      <c r="E225" s="52">
        <f>Tableau2[[#This Row],[Цена в EURO ]]-(Tableau2[[#This Row],[Цена в EURO ]]/100*$E$4)</f>
        <v>6.1280000000000001</v>
      </c>
      <c r="F225" s="56" t="e">
        <f>#REF!*$F$4</f>
        <v>#REF!</v>
      </c>
    </row>
    <row r="226" spans="1:6" s="17" customFormat="1" ht="15" customHeight="1">
      <c r="A226" s="62"/>
      <c r="B226" s="35" t="s">
        <v>263</v>
      </c>
      <c r="C226" s="20" t="s">
        <v>928</v>
      </c>
      <c r="D226" s="31">
        <v>18.149999999999999</v>
      </c>
      <c r="E226" s="52">
        <f>Tableau2[[#This Row],[Цена в EURO ]]-(Tableau2[[#This Row],[Цена в EURO ]]/100*$E$4)</f>
        <v>7.259999999999998</v>
      </c>
      <c r="F226" s="56" t="e">
        <f>#REF!*$F$4</f>
        <v>#REF!</v>
      </c>
    </row>
    <row r="227" spans="1:6" s="17" customFormat="1" ht="15" customHeight="1">
      <c r="A227" s="62"/>
      <c r="B227" s="35" t="s">
        <v>264</v>
      </c>
      <c r="C227" s="20" t="s">
        <v>927</v>
      </c>
      <c r="D227" s="31">
        <v>26.31</v>
      </c>
      <c r="E227" s="52">
        <f>Tableau2[[#This Row],[Цена в EURO ]]-(Tableau2[[#This Row],[Цена в EURO ]]/100*$E$4)</f>
        <v>10.523999999999999</v>
      </c>
      <c r="F227" s="56" t="e">
        <f>#REF!*$F$4</f>
        <v>#REF!</v>
      </c>
    </row>
    <row r="228" spans="1:6" s="17" customFormat="1" ht="15" customHeight="1">
      <c r="A228" s="62"/>
      <c r="B228" s="35" t="s">
        <v>265</v>
      </c>
      <c r="C228" s="20" t="s">
        <v>929</v>
      </c>
      <c r="D228" s="31">
        <v>35.72</v>
      </c>
      <c r="E228" s="52">
        <f>Tableau2[[#This Row],[Цена в EURO ]]-(Tableau2[[#This Row],[Цена в EURO ]]/100*$E$4)</f>
        <v>14.288</v>
      </c>
      <c r="F228" s="56" t="e">
        <f>#REF!*$F$4</f>
        <v>#REF!</v>
      </c>
    </row>
    <row r="229" spans="1:6" s="17" customFormat="1" ht="15" customHeight="1">
      <c r="A229" s="62"/>
      <c r="B229" s="35" t="s">
        <v>266</v>
      </c>
      <c r="C229" s="20" t="s">
        <v>930</v>
      </c>
      <c r="D229" s="31">
        <v>59.46</v>
      </c>
      <c r="E229" s="52">
        <f>Tableau2[[#This Row],[Цена в EURO ]]-(Tableau2[[#This Row],[Цена в EURO ]]/100*$E$4)</f>
        <v>23.783999999999999</v>
      </c>
      <c r="F229" s="56" t="e">
        <f>#REF!*$F$4</f>
        <v>#REF!</v>
      </c>
    </row>
    <row r="230" spans="1:6" s="17" customFormat="1" ht="15" customHeight="1">
      <c r="A230" s="62"/>
      <c r="B230" s="35" t="s">
        <v>267</v>
      </c>
      <c r="C230" s="20" t="s">
        <v>931</v>
      </c>
      <c r="D230" s="31">
        <v>72.69</v>
      </c>
      <c r="E230" s="52">
        <f>Tableau2[[#This Row],[Цена в EURO ]]-(Tableau2[[#This Row],[Цена в EURO ]]/100*$E$4)</f>
        <v>29.076000000000001</v>
      </c>
      <c r="F230" s="56" t="e">
        <f>#REF!*$F$4</f>
        <v>#REF!</v>
      </c>
    </row>
    <row r="231" spans="1:6" s="17" customFormat="1" ht="15" customHeight="1">
      <c r="A231" s="62"/>
      <c r="B231" s="35" t="s">
        <v>268</v>
      </c>
      <c r="C231" s="20" t="s">
        <v>932</v>
      </c>
      <c r="D231" s="31">
        <v>121.63</v>
      </c>
      <c r="E231" s="52">
        <f>Tableau2[[#This Row],[Цена в EURO ]]-(Tableau2[[#This Row],[Цена в EURO ]]/100*$E$4)</f>
        <v>48.652000000000001</v>
      </c>
      <c r="F231" s="56" t="e">
        <f>#REF!*$F$4</f>
        <v>#REF!</v>
      </c>
    </row>
    <row r="232" spans="1:6" s="23" customFormat="1" ht="45" customHeight="1">
      <c r="A232" s="62"/>
      <c r="B232" s="39" t="s">
        <v>574</v>
      </c>
      <c r="C232" s="19"/>
      <c r="D232" s="32"/>
      <c r="E232" s="52"/>
      <c r="F232" s="56"/>
    </row>
    <row r="233" spans="1:6" s="17" customFormat="1" ht="15" customHeight="1">
      <c r="A233" s="62"/>
      <c r="B233" s="35" t="s">
        <v>129</v>
      </c>
      <c r="C233" s="20" t="s">
        <v>933</v>
      </c>
      <c r="D233" s="31">
        <v>10.130000000000001</v>
      </c>
      <c r="E233" s="52">
        <f>Tableau2[[#This Row],[Цена в EURO ]]-(Tableau2[[#This Row],[Цена в EURO ]]/100*$E$4)</f>
        <v>4.0520000000000005</v>
      </c>
      <c r="F233" s="56" t="e">
        <f>#REF!*$F$4</f>
        <v>#REF!</v>
      </c>
    </row>
    <row r="234" spans="1:6" s="17" customFormat="1" ht="15" customHeight="1">
      <c r="A234" s="62"/>
      <c r="B234" s="35" t="s">
        <v>130</v>
      </c>
      <c r="C234" s="20" t="s">
        <v>934</v>
      </c>
      <c r="D234" s="31">
        <v>10.130000000000001</v>
      </c>
      <c r="E234" s="52">
        <f>Tableau2[[#This Row],[Цена в EURO ]]-(Tableau2[[#This Row],[Цена в EURO ]]/100*$E$4)</f>
        <v>4.0520000000000005</v>
      </c>
      <c r="F234" s="56" t="e">
        <f>#REF!*$F$4</f>
        <v>#REF!</v>
      </c>
    </row>
    <row r="235" spans="1:6" s="17" customFormat="1" ht="15" customHeight="1">
      <c r="A235" s="62"/>
      <c r="B235" s="35" t="s">
        <v>131</v>
      </c>
      <c r="C235" s="20" t="s">
        <v>935</v>
      </c>
      <c r="D235" s="31">
        <v>12.36</v>
      </c>
      <c r="E235" s="52">
        <f>Tableau2[[#This Row],[Цена в EURO ]]-(Tableau2[[#This Row],[Цена в EURO ]]/100*$E$4)</f>
        <v>4.944</v>
      </c>
      <c r="F235" s="56" t="e">
        <f>#REF!*$F$4</f>
        <v>#REF!</v>
      </c>
    </row>
    <row r="236" spans="1:6" s="17" customFormat="1" ht="15" customHeight="1">
      <c r="A236" s="62"/>
      <c r="B236" s="35" t="s">
        <v>132</v>
      </c>
      <c r="C236" s="20" t="s">
        <v>936</v>
      </c>
      <c r="D236" s="31">
        <v>23.62</v>
      </c>
      <c r="E236" s="52">
        <f>Tableau2[[#This Row],[Цена в EURO ]]-(Tableau2[[#This Row],[Цена в EURO ]]/100*$E$4)</f>
        <v>9.4480000000000004</v>
      </c>
      <c r="F236" s="56" t="e">
        <f>#REF!*$F$4</f>
        <v>#REF!</v>
      </c>
    </row>
    <row r="237" spans="1:6" s="17" customFormat="1" ht="15" customHeight="1">
      <c r="A237" s="62"/>
      <c r="B237" s="35" t="s">
        <v>133</v>
      </c>
      <c r="C237" s="20" t="s">
        <v>937</v>
      </c>
      <c r="D237" s="31">
        <v>38.97</v>
      </c>
      <c r="E237" s="52">
        <f>Tableau2[[#This Row],[Цена в EURO ]]-(Tableau2[[#This Row],[Цена в EURO ]]/100*$E$4)</f>
        <v>15.588000000000001</v>
      </c>
      <c r="F237" s="56" t="e">
        <f>#REF!*$F$4</f>
        <v>#REF!</v>
      </c>
    </row>
    <row r="238" spans="1:6" s="17" customFormat="1" ht="15" customHeight="1">
      <c r="A238" s="62"/>
      <c r="B238" s="35" t="s">
        <v>134</v>
      </c>
      <c r="C238" s="20" t="s">
        <v>938</v>
      </c>
      <c r="D238" s="31">
        <v>51.64</v>
      </c>
      <c r="E238" s="52">
        <f>Tableau2[[#This Row],[Цена в EURO ]]-(Tableau2[[#This Row],[Цена в EURO ]]/100*$E$4)</f>
        <v>20.656000000000002</v>
      </c>
      <c r="F238" s="56" t="e">
        <f>#REF!*$F$4</f>
        <v>#REF!</v>
      </c>
    </row>
    <row r="239" spans="1:6" s="17" customFormat="1" ht="15" customHeight="1">
      <c r="A239" s="62"/>
      <c r="B239" s="35" t="s">
        <v>135</v>
      </c>
      <c r="C239" s="20" t="s">
        <v>939</v>
      </c>
      <c r="D239" s="31">
        <v>68.150000000000006</v>
      </c>
      <c r="E239" s="52">
        <f>Tableau2[[#This Row],[Цена в EURO ]]-(Tableau2[[#This Row],[Цена в EURO ]]/100*$E$4)</f>
        <v>27.259999999999998</v>
      </c>
      <c r="F239" s="56" t="e">
        <f>#REF!*$F$4</f>
        <v>#REF!</v>
      </c>
    </row>
    <row r="240" spans="1:6" s="17" customFormat="1" ht="15" customHeight="1">
      <c r="A240" s="62"/>
      <c r="B240" s="35" t="s">
        <v>136</v>
      </c>
      <c r="C240" s="20" t="s">
        <v>940</v>
      </c>
      <c r="D240" s="31">
        <v>90.27</v>
      </c>
      <c r="E240" s="52">
        <f>Tableau2[[#This Row],[Цена в EURO ]]-(Tableau2[[#This Row],[Цена в EURO ]]/100*$E$4)</f>
        <v>36.107999999999997</v>
      </c>
      <c r="F240" s="56" t="e">
        <f>#REF!*$F$4</f>
        <v>#REF!</v>
      </c>
    </row>
    <row r="241" spans="1:6" s="17" customFormat="1" ht="15" customHeight="1">
      <c r="A241" s="62"/>
      <c r="B241" s="35" t="s">
        <v>137</v>
      </c>
      <c r="C241" s="20" t="s">
        <v>941</v>
      </c>
      <c r="D241" s="31">
        <v>104.61</v>
      </c>
      <c r="E241" s="52">
        <f>Tableau2[[#This Row],[Цена в EURO ]]-(Tableau2[[#This Row],[Цена в EURO ]]/100*$E$4)</f>
        <v>41.843999999999994</v>
      </c>
      <c r="F241" s="56" t="e">
        <f>#REF!*$F$4</f>
        <v>#REF!</v>
      </c>
    </row>
    <row r="242" spans="1:6" s="23" customFormat="1" ht="45" customHeight="1">
      <c r="A242" s="70"/>
      <c r="B242" s="39" t="s">
        <v>581</v>
      </c>
      <c r="C242" s="19"/>
      <c r="D242" s="32"/>
      <c r="E242" s="52"/>
      <c r="F242" s="56"/>
    </row>
    <row r="243" spans="1:6" s="17" customFormat="1" ht="15" customHeight="1">
      <c r="A243" s="71"/>
      <c r="B243" s="35" t="s">
        <v>123</v>
      </c>
      <c r="C243" s="20" t="s">
        <v>942</v>
      </c>
      <c r="D243" s="31">
        <v>11.8</v>
      </c>
      <c r="E243" s="52">
        <f>Tableau2[[#This Row],[Цена в EURO ]]-(Tableau2[[#This Row],[Цена в EURO ]]/100*$E$4)</f>
        <v>4.7200000000000006</v>
      </c>
      <c r="F243" s="56" t="e">
        <f>#REF!*$F$4</f>
        <v>#REF!</v>
      </c>
    </row>
    <row r="244" spans="1:6" s="17" customFormat="1" ht="15" customHeight="1">
      <c r="A244" s="71"/>
      <c r="B244" s="35" t="s">
        <v>124</v>
      </c>
      <c r="C244" s="20" t="s">
        <v>943</v>
      </c>
      <c r="D244" s="31">
        <v>16.18</v>
      </c>
      <c r="E244" s="52">
        <f>Tableau2[[#This Row],[Цена в EURO ]]-(Tableau2[[#This Row],[Цена в EURO ]]/100*$E$4)</f>
        <v>6.4719999999999995</v>
      </c>
      <c r="F244" s="56" t="e">
        <f>#REF!*$F$4</f>
        <v>#REF!</v>
      </c>
    </row>
    <row r="245" spans="1:6" s="17" customFormat="1" ht="15" customHeight="1">
      <c r="A245" s="71"/>
      <c r="B245" s="35" t="s">
        <v>125</v>
      </c>
      <c r="C245" s="20" t="s">
        <v>944</v>
      </c>
      <c r="D245" s="31">
        <v>23.62</v>
      </c>
      <c r="E245" s="52">
        <f>Tableau2[[#This Row],[Цена в EURO ]]-(Tableau2[[#This Row],[Цена в EURO ]]/100*$E$4)</f>
        <v>9.4480000000000004</v>
      </c>
      <c r="F245" s="56" t="e">
        <f>#REF!*$F$4</f>
        <v>#REF!</v>
      </c>
    </row>
    <row r="246" spans="1:6" s="17" customFormat="1" ht="15" customHeight="1">
      <c r="A246" s="71"/>
      <c r="B246" s="35" t="s">
        <v>126</v>
      </c>
      <c r="C246" s="20" t="s">
        <v>946</v>
      </c>
      <c r="D246" s="31">
        <v>39.549999999999997</v>
      </c>
      <c r="E246" s="52">
        <f>Tableau2[[#This Row],[Цена в EURO ]]-(Tableau2[[#This Row],[Цена в EURO ]]/100*$E$4)</f>
        <v>15.82</v>
      </c>
      <c r="F246" s="56" t="e">
        <f>#REF!*$F$4</f>
        <v>#REF!</v>
      </c>
    </row>
    <row r="247" spans="1:6" s="17" customFormat="1" ht="15" customHeight="1">
      <c r="A247" s="71"/>
      <c r="B247" s="35" t="s">
        <v>127</v>
      </c>
      <c r="C247" s="20" t="s">
        <v>947</v>
      </c>
      <c r="D247" s="31">
        <v>52.51</v>
      </c>
      <c r="E247" s="52">
        <f>Tableau2[[#This Row],[Цена в EURO ]]-(Tableau2[[#This Row],[Цена в EURO ]]/100*$E$4)</f>
        <v>21.003999999999998</v>
      </c>
      <c r="F247" s="56" t="e">
        <f>#REF!*$F$4</f>
        <v>#REF!</v>
      </c>
    </row>
    <row r="248" spans="1:6" s="17" customFormat="1" ht="15" customHeight="1">
      <c r="A248" s="72"/>
      <c r="B248" s="35" t="s">
        <v>128</v>
      </c>
      <c r="C248" s="20" t="s">
        <v>945</v>
      </c>
      <c r="D248" s="31">
        <v>69.28</v>
      </c>
      <c r="E248" s="52">
        <f>Tableau2[[#This Row],[Цена в EURO ]]-(Tableau2[[#This Row],[Цена в EURO ]]/100*$E$4)</f>
        <v>27.712000000000003</v>
      </c>
      <c r="F248" s="56" t="e">
        <f>#REF!*$F$4</f>
        <v>#REF!</v>
      </c>
    </row>
    <row r="249" spans="1:6" s="23" customFormat="1" ht="45" customHeight="1">
      <c r="A249" s="70"/>
      <c r="B249" s="39" t="s">
        <v>580</v>
      </c>
      <c r="C249" s="19"/>
      <c r="D249" s="32"/>
      <c r="E249" s="52"/>
      <c r="F249" s="56"/>
    </row>
    <row r="250" spans="1:6" s="17" customFormat="1" ht="45" customHeight="1">
      <c r="A250" s="72"/>
      <c r="B250" s="35" t="s">
        <v>138</v>
      </c>
      <c r="C250" s="20" t="s">
        <v>948</v>
      </c>
      <c r="D250" s="31">
        <v>26.31</v>
      </c>
      <c r="E250" s="52">
        <f>Tableau2[[#This Row],[Цена в EURO ]]-(Tableau2[[#This Row],[Цена в EURO ]]/100*$E$4)</f>
        <v>10.523999999999999</v>
      </c>
      <c r="F250" s="56" t="e">
        <f>#REF!*$F$4</f>
        <v>#REF!</v>
      </c>
    </row>
    <row r="251" spans="1:6" s="23" customFormat="1" ht="45" customHeight="1">
      <c r="A251" s="70"/>
      <c r="B251" s="39" t="s">
        <v>583</v>
      </c>
      <c r="C251" s="19"/>
      <c r="D251" s="32"/>
      <c r="E251" s="52"/>
      <c r="F251" s="56"/>
    </row>
    <row r="252" spans="1:6" s="17" customFormat="1" ht="15" customHeight="1">
      <c r="A252" s="71"/>
      <c r="B252" s="35" t="s">
        <v>282</v>
      </c>
      <c r="C252" s="20" t="s">
        <v>760</v>
      </c>
      <c r="D252" s="31">
        <v>7.03</v>
      </c>
      <c r="E252" s="52">
        <f>Tableau2[[#This Row],[Цена в EURO ]]-(Tableau2[[#This Row],[Цена в EURO ]]/100*$E$4)</f>
        <v>2.8120000000000003</v>
      </c>
      <c r="F252" s="56" t="e">
        <f>#REF!*$F$4</f>
        <v>#REF!</v>
      </c>
    </row>
    <row r="253" spans="1:6" s="17" customFormat="1" ht="15" customHeight="1">
      <c r="A253" s="71"/>
      <c r="B253" s="35" t="s">
        <v>283</v>
      </c>
      <c r="C253" s="20" t="s">
        <v>759</v>
      </c>
      <c r="D253" s="31">
        <v>8.15</v>
      </c>
      <c r="E253" s="52">
        <f>Tableau2[[#This Row],[Цена в EURO ]]-(Tableau2[[#This Row],[Цена в EURO ]]/100*$E$4)</f>
        <v>3.26</v>
      </c>
      <c r="F253" s="56" t="e">
        <f>#REF!*$F$4</f>
        <v>#REF!</v>
      </c>
    </row>
    <row r="254" spans="1:6" s="17" customFormat="1" ht="15" customHeight="1">
      <c r="A254" s="71"/>
      <c r="B254" s="35" t="s">
        <v>284</v>
      </c>
      <c r="C254" s="20" t="s">
        <v>761</v>
      </c>
      <c r="D254" s="31">
        <v>11.53</v>
      </c>
      <c r="E254" s="52">
        <f>Tableau2[[#This Row],[Цена в EURO ]]-(Tableau2[[#This Row],[Цена в EURO ]]/100*$E$4)</f>
        <v>4.6119999999999992</v>
      </c>
      <c r="F254" s="56" t="e">
        <f>#REF!*$F$4</f>
        <v>#REF!</v>
      </c>
    </row>
    <row r="255" spans="1:6" s="17" customFormat="1" ht="15" customHeight="1">
      <c r="A255" s="71"/>
      <c r="B255" s="35" t="s">
        <v>285</v>
      </c>
      <c r="C255" s="20" t="s">
        <v>762</v>
      </c>
      <c r="D255" s="31">
        <v>16.18</v>
      </c>
      <c r="E255" s="52">
        <f>Tableau2[[#This Row],[Цена в EURO ]]-(Tableau2[[#This Row],[Цена в EURO ]]/100*$E$4)</f>
        <v>6.4719999999999995</v>
      </c>
      <c r="F255" s="56" t="e">
        <f>#REF!*$F$4</f>
        <v>#REF!</v>
      </c>
    </row>
    <row r="256" spans="1:6" s="17" customFormat="1" ht="15" customHeight="1">
      <c r="A256" s="71"/>
      <c r="B256" s="35" t="s">
        <v>286</v>
      </c>
      <c r="C256" s="20" t="s">
        <v>763</v>
      </c>
      <c r="D256" s="31">
        <v>20.81</v>
      </c>
      <c r="E256" s="52">
        <f>Tableau2[[#This Row],[Цена в EURO ]]-(Tableau2[[#This Row],[Цена в EURO ]]/100*$E$4)</f>
        <v>8.3239999999999998</v>
      </c>
      <c r="F256" s="56" t="e">
        <f>#REF!*$F$4</f>
        <v>#REF!</v>
      </c>
    </row>
    <row r="257" spans="1:6" s="17" customFormat="1" ht="15" customHeight="1">
      <c r="A257" s="72"/>
      <c r="B257" s="35" t="s">
        <v>287</v>
      </c>
      <c r="C257" s="20" t="s">
        <v>764</v>
      </c>
      <c r="D257" s="31">
        <v>35.85</v>
      </c>
      <c r="E257" s="52">
        <f>Tableau2[[#This Row],[Цена в EURO ]]-(Tableau2[[#This Row],[Цена в EURO ]]/100*$E$4)</f>
        <v>14.34</v>
      </c>
      <c r="F257" s="56" t="e">
        <f>#REF!*$F$4</f>
        <v>#REF!</v>
      </c>
    </row>
    <row r="258" spans="1:6" s="23" customFormat="1" ht="45" customHeight="1">
      <c r="A258" s="70"/>
      <c r="B258" s="39" t="s">
        <v>603</v>
      </c>
      <c r="C258" s="39"/>
      <c r="D258" s="41"/>
      <c r="E258" s="52"/>
      <c r="F258" s="56"/>
    </row>
    <row r="259" spans="1:6" s="17" customFormat="1" ht="15" customHeight="1">
      <c r="A259" s="71"/>
      <c r="B259" s="35" t="s">
        <v>74</v>
      </c>
      <c r="C259" s="20" t="s">
        <v>766</v>
      </c>
      <c r="D259" s="31">
        <v>4.07</v>
      </c>
      <c r="E259" s="52">
        <f>Tableau2[[#This Row],[Цена в EURO ]]-(Tableau2[[#This Row],[Цена в EURO ]]/100*$E$4)</f>
        <v>1.6280000000000001</v>
      </c>
      <c r="F259" s="56" t="e">
        <f>#REF!*$F$4</f>
        <v>#REF!</v>
      </c>
    </row>
    <row r="260" spans="1:6" s="17" customFormat="1" ht="15" customHeight="1">
      <c r="A260" s="71"/>
      <c r="B260" s="35" t="s">
        <v>75</v>
      </c>
      <c r="C260" s="20" t="s">
        <v>765</v>
      </c>
      <c r="D260" s="31">
        <v>5.21</v>
      </c>
      <c r="E260" s="52">
        <f>Tableau2[[#This Row],[Цена в EURO ]]-(Tableau2[[#This Row],[Цена в EURO ]]/100*$E$4)</f>
        <v>2.0840000000000001</v>
      </c>
      <c r="F260" s="56" t="e">
        <f>#REF!*$F$4</f>
        <v>#REF!</v>
      </c>
    </row>
    <row r="261" spans="1:6" s="17" customFormat="1" ht="15" customHeight="1">
      <c r="A261" s="71"/>
      <c r="B261" s="35" t="s">
        <v>76</v>
      </c>
      <c r="C261" s="20" t="s">
        <v>767</v>
      </c>
      <c r="D261" s="31">
        <v>6.48</v>
      </c>
      <c r="E261" s="52">
        <f>Tableau2[[#This Row],[Цена в EURO ]]-(Tableau2[[#This Row],[Цена в EURO ]]/100*$E$4)</f>
        <v>2.5919999999999996</v>
      </c>
      <c r="F261" s="56" t="e">
        <f>#REF!*$F$4</f>
        <v>#REF!</v>
      </c>
    </row>
    <row r="262" spans="1:6" s="17" customFormat="1" ht="15" customHeight="1">
      <c r="A262" s="71"/>
      <c r="B262" s="35" t="s">
        <v>77</v>
      </c>
      <c r="C262" s="20" t="s">
        <v>768</v>
      </c>
      <c r="D262" s="31">
        <v>9.42</v>
      </c>
      <c r="E262" s="52">
        <f>Tableau2[[#This Row],[Цена в EURO ]]-(Tableau2[[#This Row],[Цена в EURO ]]/100*$E$4)</f>
        <v>3.7679999999999998</v>
      </c>
      <c r="F262" s="56" t="e">
        <f>#REF!*$F$4</f>
        <v>#REF!</v>
      </c>
    </row>
    <row r="263" spans="1:6" s="17" customFormat="1" ht="15" customHeight="1">
      <c r="A263" s="71"/>
      <c r="B263" s="35" t="s">
        <v>78</v>
      </c>
      <c r="C263" s="20" t="s">
        <v>769</v>
      </c>
      <c r="D263" s="31">
        <v>13.35</v>
      </c>
      <c r="E263" s="52">
        <f>Tableau2[[#This Row],[Цена в EURO ]]-(Tableau2[[#This Row],[Цена в EURO ]]/100*$E$4)</f>
        <v>5.34</v>
      </c>
      <c r="F263" s="56" t="e">
        <f>#REF!*$F$4</f>
        <v>#REF!</v>
      </c>
    </row>
    <row r="264" spans="1:6" s="17" customFormat="1" ht="15" customHeight="1">
      <c r="A264" s="72"/>
      <c r="B264" s="35" t="s">
        <v>79</v>
      </c>
      <c r="C264" s="20" t="s">
        <v>770</v>
      </c>
      <c r="D264" s="31">
        <v>21.23</v>
      </c>
      <c r="E264" s="52">
        <f>Tableau2[[#This Row],[Цена в EURO ]]-(Tableau2[[#This Row],[Цена в EURO ]]/100*$E$4)</f>
        <v>8.4919999999999991</v>
      </c>
      <c r="F264" s="56" t="e">
        <f>#REF!*$F$4</f>
        <v>#REF!</v>
      </c>
    </row>
    <row r="265" spans="1:6" s="17" customFormat="1" ht="45" customHeight="1">
      <c r="A265" s="73"/>
      <c r="B265" s="39" t="s">
        <v>609</v>
      </c>
      <c r="C265" s="20"/>
      <c r="D265" s="31"/>
      <c r="E265" s="52"/>
      <c r="F265" s="56"/>
    </row>
    <row r="266" spans="1:6" s="17" customFormat="1" ht="15" customHeight="1">
      <c r="A266" s="73"/>
      <c r="B266" s="35" t="s">
        <v>402</v>
      </c>
      <c r="C266" s="20" t="s">
        <v>949</v>
      </c>
      <c r="D266" s="31">
        <v>87.24</v>
      </c>
      <c r="E266" s="52">
        <f>Tableau2[[#This Row],[Цена в EURO ]]-(Tableau2[[#This Row],[Цена в EURO ]]/100*$E$4)</f>
        <v>34.896000000000001</v>
      </c>
      <c r="F266" s="56" t="e">
        <f>#REF!*$F$4</f>
        <v>#REF!</v>
      </c>
    </row>
    <row r="267" spans="1:6" s="17" customFormat="1" ht="15" customHeight="1">
      <c r="A267" s="73"/>
      <c r="B267" s="35" t="s">
        <v>403</v>
      </c>
      <c r="C267" s="20" t="s">
        <v>950</v>
      </c>
      <c r="D267" s="31">
        <v>89.42</v>
      </c>
      <c r="E267" s="52">
        <f>Tableau2[[#This Row],[Цена в EURO ]]-(Tableau2[[#This Row],[Цена в EURO ]]/100*$E$4)</f>
        <v>35.768000000000001</v>
      </c>
      <c r="F267" s="56" t="e">
        <f>#REF!*$F$4</f>
        <v>#REF!</v>
      </c>
    </row>
    <row r="268" spans="1:6" s="17" customFormat="1" ht="15" customHeight="1">
      <c r="A268" s="73"/>
      <c r="B268" s="35" t="s">
        <v>404</v>
      </c>
      <c r="C268" s="20" t="s">
        <v>951</v>
      </c>
      <c r="D268" s="31">
        <v>97.29</v>
      </c>
      <c r="E268" s="52">
        <f>Tableau2[[#This Row],[Цена в EURO ]]-(Tableau2[[#This Row],[Цена в EURO ]]/100*$E$4)</f>
        <v>38.915999999999997</v>
      </c>
      <c r="F268" s="56" t="e">
        <f>#REF!*$F$4</f>
        <v>#REF!</v>
      </c>
    </row>
    <row r="269" spans="1:6" s="17" customFormat="1" ht="15" customHeight="1">
      <c r="A269" s="73"/>
      <c r="B269" s="35" t="s">
        <v>405</v>
      </c>
      <c r="C269" s="20" t="s">
        <v>952</v>
      </c>
      <c r="D269" s="31">
        <v>111.65</v>
      </c>
      <c r="E269" s="52">
        <f>Tableau2[[#This Row],[Цена в EURO ]]-(Tableau2[[#This Row],[Цена в EURO ]]/100*$E$4)</f>
        <v>44.66</v>
      </c>
      <c r="F269" s="56" t="e">
        <f>#REF!*$F$4</f>
        <v>#REF!</v>
      </c>
    </row>
    <row r="270" spans="1:6" s="17" customFormat="1" ht="15" customHeight="1">
      <c r="A270" s="73"/>
      <c r="B270" s="35" t="s">
        <v>406</v>
      </c>
      <c r="C270" s="20" t="s">
        <v>953</v>
      </c>
      <c r="D270" s="31">
        <v>139.34</v>
      </c>
      <c r="E270" s="52">
        <f>Tableau2[[#This Row],[Цена в EURO ]]-(Tableau2[[#This Row],[Цена в EURO ]]/100*$E$4)</f>
        <v>55.736000000000004</v>
      </c>
      <c r="F270" s="56" t="e">
        <f>#REF!*$F$4</f>
        <v>#REF!</v>
      </c>
    </row>
    <row r="271" spans="1:6" s="17" customFormat="1" ht="15" customHeight="1">
      <c r="A271" s="73"/>
      <c r="B271" s="35" t="s">
        <v>407</v>
      </c>
      <c r="C271" s="20" t="s">
        <v>954</v>
      </c>
      <c r="D271" s="31">
        <v>161.69999999999999</v>
      </c>
      <c r="E271" s="52">
        <f>Tableau2[[#This Row],[Цена в EURO ]]-(Tableau2[[#This Row],[Цена в EURO ]]/100*$E$4)</f>
        <v>64.679999999999993</v>
      </c>
      <c r="F271" s="56" t="e">
        <f>#REF!*$F$4</f>
        <v>#REF!</v>
      </c>
    </row>
    <row r="272" spans="1:6" s="17" customFormat="1" ht="15" customHeight="1">
      <c r="A272" s="73"/>
      <c r="B272" s="35" t="s">
        <v>408</v>
      </c>
      <c r="C272" s="20" t="s">
        <v>955</v>
      </c>
      <c r="D272" s="31">
        <v>208.24</v>
      </c>
      <c r="E272" s="52">
        <f>Tableau2[[#This Row],[Цена в EURO ]]-(Tableau2[[#This Row],[Цена в EURO ]]/100*$E$4)</f>
        <v>83.295999999999992</v>
      </c>
      <c r="F272" s="56" t="e">
        <f>#REF!*$F$4</f>
        <v>#REF!</v>
      </c>
    </row>
    <row r="273" spans="1:6" s="17" customFormat="1" ht="45" customHeight="1">
      <c r="A273" s="67"/>
      <c r="B273" s="39" t="s">
        <v>1003</v>
      </c>
      <c r="C273" s="20"/>
      <c r="D273" s="31"/>
      <c r="E273" s="52"/>
      <c r="F273" s="56"/>
    </row>
    <row r="274" spans="1:6" s="17" customFormat="1" ht="15" customHeight="1">
      <c r="A274" s="68"/>
      <c r="B274" s="35" t="s">
        <v>1004</v>
      </c>
      <c r="C274" s="20" t="s">
        <v>1010</v>
      </c>
      <c r="D274" s="31">
        <v>12.74</v>
      </c>
      <c r="E274" s="52">
        <f>Tableau2[[#This Row],[Цена в EURO ]]-(Tableau2[[#This Row],[Цена в EURO ]]/100*$E$4)</f>
        <v>5.0959999999999992</v>
      </c>
      <c r="F274" s="56" t="e">
        <f>#REF!*$F$4</f>
        <v>#REF!</v>
      </c>
    </row>
    <row r="275" spans="1:6" s="17" customFormat="1" ht="15" customHeight="1">
      <c r="A275" s="68"/>
      <c r="B275" s="35" t="s">
        <v>1005</v>
      </c>
      <c r="C275" s="20" t="s">
        <v>1011</v>
      </c>
      <c r="D275" s="31">
        <v>20.48</v>
      </c>
      <c r="E275" s="52">
        <f>Tableau2[[#This Row],[Цена в EURO ]]-(Tableau2[[#This Row],[Цена в EURO ]]/100*$E$4)</f>
        <v>8.1920000000000002</v>
      </c>
      <c r="F275" s="56" t="e">
        <f>#REF!*$F$4</f>
        <v>#REF!</v>
      </c>
    </row>
    <row r="276" spans="1:6" s="17" customFormat="1" ht="15" customHeight="1">
      <c r="A276" s="68"/>
      <c r="B276" s="35" t="s">
        <v>1006</v>
      </c>
      <c r="C276" s="20" t="s">
        <v>1012</v>
      </c>
      <c r="D276" s="31">
        <v>24.12</v>
      </c>
      <c r="E276" s="52">
        <f>Tableau2[[#This Row],[Цена в EURO ]]-(Tableau2[[#This Row],[Цена в EURO ]]/100*$E$4)</f>
        <v>9.6480000000000015</v>
      </c>
      <c r="F276" s="56" t="e">
        <f>#REF!*$F$4</f>
        <v>#REF!</v>
      </c>
    </row>
    <row r="277" spans="1:6" s="17" customFormat="1" ht="15" customHeight="1">
      <c r="A277" s="68"/>
      <c r="B277" s="35" t="s">
        <v>1007</v>
      </c>
      <c r="C277" s="20" t="s">
        <v>1013</v>
      </c>
      <c r="D277" s="31">
        <v>44.86</v>
      </c>
      <c r="E277" s="52">
        <f>Tableau2[[#This Row],[Цена в EURO ]]-(Tableau2[[#This Row],[Цена в EURO ]]/100*$E$4)</f>
        <v>17.943999999999999</v>
      </c>
      <c r="F277" s="56" t="e">
        <f>#REF!*$F$4</f>
        <v>#REF!</v>
      </c>
    </row>
    <row r="278" spans="1:6" s="17" customFormat="1" ht="15" customHeight="1">
      <c r="A278" s="68"/>
      <c r="B278" s="35" t="s">
        <v>1008</v>
      </c>
      <c r="C278" s="20" t="s">
        <v>1014</v>
      </c>
      <c r="D278" s="31">
        <v>54.48</v>
      </c>
      <c r="E278" s="52">
        <f>Tableau2[[#This Row],[Цена в EURO ]]-(Tableau2[[#This Row],[Цена в EURO ]]/100*$E$4)</f>
        <v>21.792000000000002</v>
      </c>
      <c r="F278" s="56" t="e">
        <f>#REF!*$F$4</f>
        <v>#REF!</v>
      </c>
    </row>
    <row r="279" spans="1:6" s="17" customFormat="1" ht="15" customHeight="1">
      <c r="A279" s="69"/>
      <c r="B279" s="35" t="s">
        <v>1009</v>
      </c>
      <c r="C279" s="20" t="s">
        <v>1015</v>
      </c>
      <c r="D279" s="31">
        <v>84.2</v>
      </c>
      <c r="E279" s="52">
        <f>Tableau2[[#This Row],[Цена в EURO ]]-(Tableau2[[#This Row],[Цена в EURO ]]/100*$E$4)</f>
        <v>33.68</v>
      </c>
      <c r="F279" s="56" t="e">
        <f>#REF!*$F$4</f>
        <v>#REF!</v>
      </c>
    </row>
    <row r="280" spans="1:6" s="17" customFormat="1" ht="45" customHeight="1">
      <c r="A280" s="66"/>
      <c r="B280" s="39" t="s">
        <v>610</v>
      </c>
      <c r="C280" s="20"/>
      <c r="D280" s="31"/>
      <c r="E280" s="52"/>
      <c r="F280" s="56"/>
    </row>
    <row r="281" spans="1:6" s="17" customFormat="1" ht="15" customHeight="1">
      <c r="A281" s="66"/>
      <c r="B281" s="38" t="s">
        <v>388</v>
      </c>
      <c r="C281" s="22" t="s">
        <v>771</v>
      </c>
      <c r="D281" s="31">
        <v>533.89</v>
      </c>
      <c r="E281" s="52">
        <f>Tableau2[[#This Row],[Цена в EURO ]]-(Tableau2[[#This Row],[Цена в EURO ]]/100*$E$4)</f>
        <v>213.55599999999998</v>
      </c>
      <c r="F281" s="56" t="e">
        <f>#REF!*$F$4</f>
        <v>#REF!</v>
      </c>
    </row>
    <row r="282" spans="1:6" s="17" customFormat="1" ht="15" customHeight="1">
      <c r="A282" s="66"/>
      <c r="B282" s="38" t="s">
        <v>389</v>
      </c>
      <c r="C282" s="22" t="s">
        <v>772</v>
      </c>
      <c r="D282" s="31">
        <v>533.89</v>
      </c>
      <c r="E282" s="52">
        <f>Tableau2[[#This Row],[Цена в EURO ]]-(Tableau2[[#This Row],[Цена в EURO ]]/100*$E$4)</f>
        <v>213.55599999999998</v>
      </c>
      <c r="F282" s="56" t="e">
        <f>#REF!*$F$4</f>
        <v>#REF!</v>
      </c>
    </row>
    <row r="283" spans="1:6" s="17" customFormat="1" ht="15" customHeight="1">
      <c r="A283" s="66"/>
      <c r="B283" s="38" t="s">
        <v>387</v>
      </c>
      <c r="C283" s="22" t="s">
        <v>773</v>
      </c>
      <c r="D283" s="31">
        <v>694.6</v>
      </c>
      <c r="E283" s="52">
        <f>Tableau2[[#This Row],[Цена в EURO ]]-(Tableau2[[#This Row],[Цена в EURO ]]/100*$E$4)</f>
        <v>277.83999999999997</v>
      </c>
      <c r="F283" s="56" t="e">
        <f>#REF!*$F$4</f>
        <v>#REF!</v>
      </c>
    </row>
    <row r="284" spans="1:6" s="17" customFormat="1" ht="45" customHeight="1">
      <c r="A284" s="63"/>
      <c r="B284" s="39" t="s">
        <v>598</v>
      </c>
      <c r="C284" s="20"/>
      <c r="D284" s="31"/>
      <c r="E284" s="52"/>
      <c r="F284" s="56"/>
    </row>
    <row r="285" spans="1:6" s="17" customFormat="1" ht="15" customHeight="1">
      <c r="A285" s="64"/>
      <c r="B285" s="35" t="s">
        <v>381</v>
      </c>
      <c r="C285" s="20" t="s">
        <v>774</v>
      </c>
      <c r="D285" s="31">
        <v>53.85</v>
      </c>
      <c r="E285" s="52">
        <f>Tableau2[[#This Row],[Цена в EURO ]]-(Tableau2[[#This Row],[Цена в EURO ]]/100*$E$4)</f>
        <v>21.54</v>
      </c>
      <c r="F285" s="56" t="e">
        <f>#REF!*$F$4</f>
        <v>#REF!</v>
      </c>
    </row>
    <row r="286" spans="1:6" s="17" customFormat="1" ht="15" customHeight="1">
      <c r="A286" s="64"/>
      <c r="B286" s="35" t="s">
        <v>382</v>
      </c>
      <c r="C286" s="20" t="s">
        <v>775</v>
      </c>
      <c r="D286" s="31">
        <v>63.98</v>
      </c>
      <c r="E286" s="52">
        <f>Tableau2[[#This Row],[Цена в EURO ]]-(Tableau2[[#This Row],[Цена в EURO ]]/100*$E$4)</f>
        <v>25.591999999999999</v>
      </c>
      <c r="F286" s="56" t="e">
        <f>#REF!*$F$4</f>
        <v>#REF!</v>
      </c>
    </row>
    <row r="287" spans="1:6" s="17" customFormat="1" ht="15" customHeight="1">
      <c r="A287" s="64"/>
      <c r="B287" s="35" t="s">
        <v>383</v>
      </c>
      <c r="C287" s="20" t="s">
        <v>776</v>
      </c>
      <c r="D287" s="31">
        <v>73.69</v>
      </c>
      <c r="E287" s="52">
        <f>Tableau2[[#This Row],[Цена в EURO ]]-(Tableau2[[#This Row],[Цена в EURO ]]/100*$E$4)</f>
        <v>29.475999999999999</v>
      </c>
      <c r="F287" s="56" t="e">
        <f>#REF!*$F$4</f>
        <v>#REF!</v>
      </c>
    </row>
    <row r="288" spans="1:6" s="17" customFormat="1" ht="15" customHeight="1">
      <c r="A288" s="64"/>
      <c r="B288" s="35" t="s">
        <v>384</v>
      </c>
      <c r="C288" s="20" t="s">
        <v>777</v>
      </c>
      <c r="D288" s="31">
        <v>88.44</v>
      </c>
      <c r="E288" s="52">
        <f>Tableau2[[#This Row],[Цена в EURO ]]-(Tableau2[[#This Row],[Цена в EURO ]]/100*$E$4)</f>
        <v>35.375999999999998</v>
      </c>
      <c r="F288" s="56" t="e">
        <f>#REF!*$F$4</f>
        <v>#REF!</v>
      </c>
    </row>
    <row r="289" spans="1:6" s="17" customFormat="1" ht="15" customHeight="1">
      <c r="A289" s="64"/>
      <c r="B289" s="35" t="s">
        <v>385</v>
      </c>
      <c r="C289" s="20" t="s">
        <v>778</v>
      </c>
      <c r="D289" s="31">
        <v>130.34</v>
      </c>
      <c r="E289" s="52">
        <f>Tableau2[[#This Row],[Цена в EURO ]]-(Tableau2[[#This Row],[Цена в EURO ]]/100*$E$4)</f>
        <v>52.135999999999996</v>
      </c>
      <c r="F289" s="56" t="e">
        <f>#REF!*$F$4</f>
        <v>#REF!</v>
      </c>
    </row>
    <row r="290" spans="1:6" s="17" customFormat="1" ht="15" customHeight="1">
      <c r="A290" s="65"/>
      <c r="B290" s="35" t="s">
        <v>386</v>
      </c>
      <c r="C290" s="20" t="s">
        <v>779</v>
      </c>
      <c r="D290" s="31">
        <v>137.08000000000001</v>
      </c>
      <c r="E290" s="52">
        <f>Tableau2[[#This Row],[Цена в EURO ]]-(Tableau2[[#This Row],[Цена в EURO ]]/100*$E$4)</f>
        <v>54.832000000000008</v>
      </c>
      <c r="F290" s="56" t="e">
        <f>#REF!*$F$4</f>
        <v>#REF!</v>
      </c>
    </row>
    <row r="291" spans="1:6" s="17" customFormat="1" ht="45" customHeight="1">
      <c r="A291" s="67"/>
      <c r="B291" s="39" t="s">
        <v>606</v>
      </c>
      <c r="C291" s="20"/>
      <c r="D291" s="31"/>
      <c r="E291" s="52"/>
      <c r="F291" s="56"/>
    </row>
    <row r="292" spans="1:6" s="17" customFormat="1" ht="15" customHeight="1">
      <c r="A292" s="68"/>
      <c r="B292" s="35" t="s">
        <v>278</v>
      </c>
      <c r="C292" s="20" t="s">
        <v>956</v>
      </c>
      <c r="D292" s="31" t="s">
        <v>596</v>
      </c>
      <c r="E292" s="52"/>
      <c r="F292" s="56"/>
    </row>
    <row r="293" spans="1:6" s="17" customFormat="1" ht="15" customHeight="1">
      <c r="A293" s="68"/>
      <c r="B293" s="35" t="s">
        <v>279</v>
      </c>
      <c r="C293" s="20" t="s">
        <v>957</v>
      </c>
      <c r="D293" s="31" t="s">
        <v>596</v>
      </c>
      <c r="E293" s="52"/>
      <c r="F293" s="56"/>
    </row>
    <row r="294" spans="1:6" s="17" customFormat="1" ht="15" customHeight="1">
      <c r="A294" s="68"/>
      <c r="B294" s="35" t="s">
        <v>280</v>
      </c>
      <c r="C294" s="20" t="s">
        <v>958</v>
      </c>
      <c r="D294" s="31" t="s">
        <v>596</v>
      </c>
      <c r="E294" s="52"/>
      <c r="F294" s="56"/>
    </row>
    <row r="295" spans="1:6" s="17" customFormat="1" ht="15" customHeight="1">
      <c r="A295" s="69"/>
      <c r="B295" s="35" t="s">
        <v>281</v>
      </c>
      <c r="C295" s="20" t="s">
        <v>959</v>
      </c>
      <c r="D295" s="31" t="s">
        <v>596</v>
      </c>
      <c r="E295" s="52"/>
      <c r="F295" s="56"/>
    </row>
    <row r="296" spans="1:6" s="26" customFormat="1" ht="45" customHeight="1">
      <c r="A296" s="66"/>
      <c r="B296" s="39" t="s">
        <v>607</v>
      </c>
      <c r="C296" s="20"/>
      <c r="D296" s="33"/>
      <c r="E296" s="52"/>
      <c r="F296" s="56"/>
    </row>
    <row r="297" spans="1:6" s="17" customFormat="1" ht="15" customHeight="1">
      <c r="A297" s="66"/>
      <c r="B297" s="38" t="s">
        <v>314</v>
      </c>
      <c r="C297" s="22" t="s">
        <v>780</v>
      </c>
      <c r="D297" s="31">
        <v>459.43</v>
      </c>
      <c r="E297" s="52">
        <f>Tableau2[[#This Row],[Цена в EURO ]]-(Tableau2[[#This Row],[Цена в EURO ]]/100*$E$4)</f>
        <v>183.77199999999999</v>
      </c>
      <c r="F297" s="56" t="e">
        <f>#REF!*$F$4</f>
        <v>#REF!</v>
      </c>
    </row>
    <row r="298" spans="1:6" s="17" customFormat="1" ht="15" customHeight="1">
      <c r="A298" s="66"/>
      <c r="B298" s="38" t="s">
        <v>315</v>
      </c>
      <c r="C298" s="22" t="s">
        <v>781</v>
      </c>
      <c r="D298" s="31">
        <v>469.23</v>
      </c>
      <c r="E298" s="52">
        <f>Tableau2[[#This Row],[Цена в EURO ]]-(Tableau2[[#This Row],[Цена в EURO ]]/100*$E$4)</f>
        <v>187.69200000000001</v>
      </c>
      <c r="F298" s="56" t="e">
        <f>#REF!*$F$4</f>
        <v>#REF!</v>
      </c>
    </row>
    <row r="299" spans="1:6" s="17" customFormat="1" ht="15" customHeight="1">
      <c r="A299" s="66"/>
      <c r="B299" s="38" t="s">
        <v>316</v>
      </c>
      <c r="C299" s="22" t="s">
        <v>782</v>
      </c>
      <c r="D299" s="31">
        <v>491.35</v>
      </c>
      <c r="E299" s="52">
        <f>Tableau2[[#This Row],[Цена в EURO ]]-(Tableau2[[#This Row],[Цена в EURO ]]/100*$E$4)</f>
        <v>196.54000000000002</v>
      </c>
      <c r="F299" s="56" t="e">
        <f>#REF!*$F$4</f>
        <v>#REF!</v>
      </c>
    </row>
    <row r="300" spans="1:6" s="17" customFormat="1" ht="15" customHeight="1">
      <c r="A300" s="66"/>
      <c r="B300" s="38" t="s">
        <v>317</v>
      </c>
      <c r="C300" s="22" t="s">
        <v>783</v>
      </c>
      <c r="D300" s="31">
        <v>525.29</v>
      </c>
      <c r="E300" s="52">
        <f>Tableau2[[#This Row],[Цена в EURO ]]-(Tableau2[[#This Row],[Цена в EURO ]]/100*$E$4)</f>
        <v>210.11599999999999</v>
      </c>
      <c r="F300" s="56" t="e">
        <f>#REF!*$F$4</f>
        <v>#REF!</v>
      </c>
    </row>
    <row r="301" spans="1:6" s="17" customFormat="1" ht="15" customHeight="1">
      <c r="A301" s="66"/>
      <c r="B301" s="38" t="s">
        <v>318</v>
      </c>
      <c r="C301" s="22" t="s">
        <v>784</v>
      </c>
      <c r="D301" s="31">
        <v>579.54</v>
      </c>
      <c r="E301" s="52">
        <f>Tableau2[[#This Row],[Цена в EURO ]]-(Tableau2[[#This Row],[Цена в EURO ]]/100*$E$4)</f>
        <v>231.81599999999997</v>
      </c>
      <c r="F301" s="56" t="e">
        <f>#REF!*$F$4</f>
        <v>#REF!</v>
      </c>
    </row>
    <row r="302" spans="1:6" s="17" customFormat="1" ht="15" customHeight="1">
      <c r="A302" s="66"/>
      <c r="B302" s="38" t="s">
        <v>310</v>
      </c>
      <c r="C302" s="22" t="s">
        <v>785</v>
      </c>
      <c r="D302" s="31">
        <v>604.80999999999995</v>
      </c>
      <c r="E302" s="52">
        <f>Tableau2[[#This Row],[Цена в EURO ]]-(Tableau2[[#This Row],[Цена в EURO ]]/100*$E$4)</f>
        <v>241.92399999999998</v>
      </c>
      <c r="F302" s="56" t="e">
        <f>#REF!*$F$4</f>
        <v>#REF!</v>
      </c>
    </row>
    <row r="303" spans="1:6" s="17" customFormat="1" ht="15" customHeight="1">
      <c r="A303" s="66"/>
      <c r="B303" s="38" t="s">
        <v>311</v>
      </c>
      <c r="C303" s="22" t="s">
        <v>786</v>
      </c>
      <c r="D303" s="31">
        <v>614.61</v>
      </c>
      <c r="E303" s="52">
        <f>Tableau2[[#This Row],[Цена в EURO ]]-(Tableau2[[#This Row],[Цена в EURO ]]/100*$E$4)</f>
        <v>245.84399999999999</v>
      </c>
      <c r="F303" s="56" t="e">
        <f>#REF!*$F$4</f>
        <v>#REF!</v>
      </c>
    </row>
    <row r="304" spans="1:6" s="17" customFormat="1" ht="15" customHeight="1">
      <c r="A304" s="66"/>
      <c r="B304" s="38" t="s">
        <v>312</v>
      </c>
      <c r="C304" s="22" t="s">
        <v>787</v>
      </c>
      <c r="D304" s="31">
        <v>745.66</v>
      </c>
      <c r="E304" s="52">
        <f>Tableau2[[#This Row],[Цена в EURO ]]-(Tableau2[[#This Row],[Цена в EURO ]]/100*$E$4)</f>
        <v>298.26399999999995</v>
      </c>
      <c r="F304" s="56" t="e">
        <f>#REF!*$F$4</f>
        <v>#REF!</v>
      </c>
    </row>
    <row r="305" spans="1:6" s="17" customFormat="1" ht="15" customHeight="1">
      <c r="A305" s="66"/>
      <c r="B305" s="38" t="s">
        <v>313</v>
      </c>
      <c r="C305" s="22" t="s">
        <v>788</v>
      </c>
      <c r="D305" s="31">
        <v>903.02</v>
      </c>
      <c r="E305" s="52">
        <f>Tableau2[[#This Row],[Цена в EURO ]]-(Tableau2[[#This Row],[Цена в EURO ]]/100*$E$4)</f>
        <v>361.20799999999997</v>
      </c>
      <c r="F305" s="56" t="e">
        <f>#REF!*$F$4</f>
        <v>#REF!</v>
      </c>
    </row>
    <row r="306" spans="1:6" s="23" customFormat="1" ht="45" customHeight="1">
      <c r="A306" s="62"/>
      <c r="B306" s="39" t="s">
        <v>591</v>
      </c>
      <c r="C306" s="19"/>
      <c r="D306" s="32"/>
      <c r="E306" s="52"/>
      <c r="F306" s="56"/>
    </row>
    <row r="307" spans="1:6" s="17" customFormat="1" ht="15" customHeight="1">
      <c r="A307" s="62"/>
      <c r="B307" s="35" t="s">
        <v>198</v>
      </c>
      <c r="C307" s="20" t="s">
        <v>996</v>
      </c>
      <c r="D307" s="31">
        <v>13.5</v>
      </c>
      <c r="E307" s="52">
        <f>Tableau2[[#This Row],[Цена в EURO ]]-(Tableau2[[#This Row],[Цена в EURO ]]/100*$E$4)</f>
        <v>5.3999999999999986</v>
      </c>
      <c r="F307" s="56" t="e">
        <f>#REF!*$F$4</f>
        <v>#REF!</v>
      </c>
    </row>
    <row r="308" spans="1:6" s="17" customFormat="1" ht="15" customHeight="1">
      <c r="A308" s="62"/>
      <c r="B308" s="35" t="s">
        <v>199</v>
      </c>
      <c r="C308" s="20" t="s">
        <v>997</v>
      </c>
      <c r="D308" s="31">
        <v>14.48</v>
      </c>
      <c r="E308" s="52">
        <f>Tableau2[[#This Row],[Цена в EURO ]]-(Tableau2[[#This Row],[Цена в EURO ]]/100*$E$4)</f>
        <v>5.7919999999999998</v>
      </c>
      <c r="F308" s="56" t="e">
        <f>#REF!*$F$4</f>
        <v>#REF!</v>
      </c>
    </row>
    <row r="309" spans="1:6" s="17" customFormat="1" ht="15" customHeight="1">
      <c r="A309" s="62"/>
      <c r="B309" s="35" t="s">
        <v>200</v>
      </c>
      <c r="C309" s="20" t="s">
        <v>998</v>
      </c>
      <c r="D309" s="31">
        <v>27.41</v>
      </c>
      <c r="E309" s="52">
        <f>Tableau2[[#This Row],[Цена в EURO ]]-(Tableau2[[#This Row],[Цена в EURO ]]/100*$E$4)</f>
        <v>10.963999999999999</v>
      </c>
      <c r="F309" s="56" t="e">
        <f>#REF!*$F$4</f>
        <v>#REF!</v>
      </c>
    </row>
    <row r="310" spans="1:6" s="17" customFormat="1" ht="15" customHeight="1">
      <c r="A310" s="62"/>
      <c r="B310" s="35" t="s">
        <v>201</v>
      </c>
      <c r="C310" s="20" t="s">
        <v>999</v>
      </c>
      <c r="D310" s="31">
        <v>43.88</v>
      </c>
      <c r="E310" s="52">
        <f>Tableau2[[#This Row],[Цена в EURO ]]-(Tableau2[[#This Row],[Цена в EURO ]]/100*$E$4)</f>
        <v>17.552</v>
      </c>
      <c r="F310" s="56" t="e">
        <f>#REF!*$F$4</f>
        <v>#REF!</v>
      </c>
    </row>
    <row r="311" spans="1:6" s="17" customFormat="1" ht="15" customHeight="1">
      <c r="A311" s="62"/>
      <c r="B311" s="35" t="s">
        <v>202</v>
      </c>
      <c r="C311" s="20" t="s">
        <v>1000</v>
      </c>
      <c r="D311" s="31">
        <v>49.63</v>
      </c>
      <c r="E311" s="52">
        <f>Tableau2[[#This Row],[Цена в EURO ]]-(Tableau2[[#This Row],[Цена в EURO ]]/100*$E$4)</f>
        <v>19.852</v>
      </c>
      <c r="F311" s="56" t="e">
        <f>#REF!*$F$4</f>
        <v>#REF!</v>
      </c>
    </row>
    <row r="312" spans="1:6" s="17" customFormat="1" ht="15" customHeight="1">
      <c r="A312" s="62"/>
      <c r="B312" s="35" t="s">
        <v>203</v>
      </c>
      <c r="C312" s="20" t="s">
        <v>1001</v>
      </c>
      <c r="D312" s="31">
        <v>57.79</v>
      </c>
      <c r="E312" s="52">
        <f>Tableau2[[#This Row],[Цена в EURO ]]-(Tableau2[[#This Row],[Цена в EURO ]]/100*$E$4)</f>
        <v>23.116</v>
      </c>
      <c r="F312" s="56" t="e">
        <f>#REF!*$F$4</f>
        <v>#REF!</v>
      </c>
    </row>
    <row r="313" spans="1:6" s="23" customFormat="1" ht="45" customHeight="1">
      <c r="A313" s="62"/>
      <c r="B313" s="39" t="s">
        <v>590</v>
      </c>
      <c r="C313" s="19"/>
      <c r="D313" s="32"/>
      <c r="E313" s="52"/>
      <c r="F313" s="56"/>
    </row>
    <row r="314" spans="1:6" s="25" customFormat="1" ht="15" customHeight="1">
      <c r="A314" s="62"/>
      <c r="B314" s="35" t="s">
        <v>305</v>
      </c>
      <c r="C314" s="20" t="s">
        <v>960</v>
      </c>
      <c r="D314" s="33">
        <v>31.08</v>
      </c>
      <c r="E314" s="52">
        <f>Tableau2[[#This Row],[Цена в EURO ]]-(Tableau2[[#This Row],[Цена в EURO ]]/100*$E$4)</f>
        <v>12.432000000000002</v>
      </c>
      <c r="F314" s="56" t="e">
        <f>#REF!*$F$4</f>
        <v>#REF!</v>
      </c>
    </row>
    <row r="315" spans="1:6" s="17" customFormat="1" ht="15" customHeight="1">
      <c r="A315" s="62"/>
      <c r="B315" s="35" t="s">
        <v>204</v>
      </c>
      <c r="C315" s="20" t="s">
        <v>968</v>
      </c>
      <c r="D315" s="31">
        <v>31.08</v>
      </c>
      <c r="E315" s="52">
        <f>Tableau2[[#This Row],[Цена в EURO ]]-(Tableau2[[#This Row],[Цена в EURO ]]/100*$E$4)</f>
        <v>12.432000000000002</v>
      </c>
      <c r="F315" s="56" t="e">
        <f>#REF!*$F$4</f>
        <v>#REF!</v>
      </c>
    </row>
    <row r="316" spans="1:6" s="17" customFormat="1" ht="15" customHeight="1">
      <c r="A316" s="62"/>
      <c r="B316" s="35" t="s">
        <v>205</v>
      </c>
      <c r="C316" s="20" t="s">
        <v>961</v>
      </c>
      <c r="D316" s="31">
        <v>31.08</v>
      </c>
      <c r="E316" s="52">
        <f>Tableau2[[#This Row],[Цена в EURO ]]-(Tableau2[[#This Row],[Цена в EURO ]]/100*$E$4)</f>
        <v>12.432000000000002</v>
      </c>
      <c r="F316" s="56" t="e">
        <f>#REF!*$F$4</f>
        <v>#REF!</v>
      </c>
    </row>
    <row r="317" spans="1:6" s="17" customFormat="1" ht="15" customHeight="1">
      <c r="A317" s="62"/>
      <c r="B317" s="35" t="s">
        <v>206</v>
      </c>
      <c r="C317" s="20" t="s">
        <v>962</v>
      </c>
      <c r="D317" s="31">
        <v>37.42</v>
      </c>
      <c r="E317" s="52">
        <f>Tableau2[[#This Row],[Цена в EURO ]]-(Tableau2[[#This Row],[Цена в EURO ]]/100*$E$4)</f>
        <v>14.968</v>
      </c>
      <c r="F317" s="56" t="e">
        <f>#REF!*$F$4</f>
        <v>#REF!</v>
      </c>
    </row>
    <row r="318" spans="1:6" s="17" customFormat="1" ht="15" customHeight="1">
      <c r="A318" s="62"/>
      <c r="B318" s="35" t="s">
        <v>207</v>
      </c>
      <c r="C318" s="20" t="s">
        <v>963</v>
      </c>
      <c r="D318" s="31">
        <v>37.42</v>
      </c>
      <c r="E318" s="52">
        <f>Tableau2[[#This Row],[Цена в EURO ]]-(Tableau2[[#This Row],[Цена в EURO ]]/100*$E$4)</f>
        <v>14.968</v>
      </c>
      <c r="F318" s="56" t="e">
        <f>#REF!*$F$4</f>
        <v>#REF!</v>
      </c>
    </row>
    <row r="319" spans="1:6" s="17" customFormat="1" ht="15" customHeight="1">
      <c r="A319" s="62"/>
      <c r="B319" s="35" t="s">
        <v>208</v>
      </c>
      <c r="C319" s="20" t="s">
        <v>964</v>
      </c>
      <c r="D319" s="31">
        <v>43.66</v>
      </c>
      <c r="E319" s="52">
        <f>Tableau2[[#This Row],[Цена в EURO ]]-(Tableau2[[#This Row],[Цена в EURO ]]/100*$E$4)</f>
        <v>17.463999999999999</v>
      </c>
      <c r="F319" s="56" t="e">
        <f>#REF!*$F$4</f>
        <v>#REF!</v>
      </c>
    </row>
    <row r="320" spans="1:6" s="17" customFormat="1" ht="15" customHeight="1">
      <c r="A320" s="62"/>
      <c r="B320" s="35" t="s">
        <v>209</v>
      </c>
      <c r="C320" s="20" t="s">
        <v>965</v>
      </c>
      <c r="D320" s="31">
        <v>43.66</v>
      </c>
      <c r="E320" s="52">
        <f>Tableau2[[#This Row],[Цена в EURO ]]-(Tableau2[[#This Row],[Цена в EURO ]]/100*$E$4)</f>
        <v>17.463999999999999</v>
      </c>
      <c r="F320" s="56" t="e">
        <f>#REF!*$F$4</f>
        <v>#REF!</v>
      </c>
    </row>
    <row r="321" spans="1:6" s="17" customFormat="1" ht="15" customHeight="1">
      <c r="A321" s="62"/>
      <c r="B321" s="35" t="s">
        <v>210</v>
      </c>
      <c r="C321" s="20" t="s">
        <v>966</v>
      </c>
      <c r="D321" s="31">
        <v>56.52</v>
      </c>
      <c r="E321" s="52">
        <f>Tableau2[[#This Row],[Цена в EURO ]]-(Tableau2[[#This Row],[Цена в EURO ]]/100*$E$4)</f>
        <v>22.608000000000004</v>
      </c>
      <c r="F321" s="56" t="e">
        <f>#REF!*$F$4</f>
        <v>#REF!</v>
      </c>
    </row>
    <row r="322" spans="1:6" s="17" customFormat="1" ht="15" customHeight="1">
      <c r="A322" s="62"/>
      <c r="B322" s="35" t="s">
        <v>211</v>
      </c>
      <c r="C322" s="20" t="s">
        <v>967</v>
      </c>
      <c r="D322" s="31">
        <v>56.18</v>
      </c>
      <c r="E322" s="52">
        <f>Tableau2[[#This Row],[Цена в EURO ]]-(Tableau2[[#This Row],[Цена в EURO ]]/100*$E$4)</f>
        <v>22.472000000000001</v>
      </c>
      <c r="F322" s="56" t="e">
        <f>#REF!*$F$4</f>
        <v>#REF!</v>
      </c>
    </row>
    <row r="323" spans="1:6" s="23" customFormat="1" ht="45" customHeight="1">
      <c r="A323" s="62"/>
      <c r="B323" s="39" t="s">
        <v>572</v>
      </c>
      <c r="C323" s="19"/>
      <c r="D323" s="32"/>
      <c r="E323" s="52"/>
      <c r="F323" s="56"/>
    </row>
    <row r="324" spans="1:6" s="17" customFormat="1" ht="15" customHeight="1">
      <c r="A324" s="62"/>
      <c r="B324" s="38" t="s">
        <v>299</v>
      </c>
      <c r="C324" s="22" t="s">
        <v>969</v>
      </c>
      <c r="D324" s="31">
        <v>86.76</v>
      </c>
      <c r="E324" s="52">
        <f>Tableau2[[#This Row],[Цена в EURO ]]-(Tableau2[[#This Row],[Цена в EURO ]]/100*$E$4)</f>
        <v>34.704000000000001</v>
      </c>
      <c r="F324" s="56" t="e">
        <f>#REF!*$F$4</f>
        <v>#REF!</v>
      </c>
    </row>
    <row r="325" spans="1:6" s="17" customFormat="1" ht="15" customHeight="1">
      <c r="A325" s="62"/>
      <c r="B325" s="38" t="s">
        <v>298</v>
      </c>
      <c r="C325" s="22" t="s">
        <v>789</v>
      </c>
      <c r="D325" s="31">
        <v>130.13999999999999</v>
      </c>
      <c r="E325" s="52">
        <f>Tableau2[[#This Row],[Цена в EURO ]]-(Tableau2[[#This Row],[Цена в EURO ]]/100*$E$4)</f>
        <v>52.055999999999997</v>
      </c>
      <c r="F325" s="56" t="e">
        <f>#REF!*$F$4</f>
        <v>#REF!</v>
      </c>
    </row>
    <row r="326" spans="1:6" s="17" customFormat="1" ht="45" customHeight="1">
      <c r="A326" s="62"/>
      <c r="B326" s="39" t="s">
        <v>595</v>
      </c>
      <c r="C326" s="20"/>
      <c r="D326" s="31"/>
      <c r="E326" s="52"/>
      <c r="F326" s="56"/>
    </row>
    <row r="327" spans="1:6" s="17" customFormat="1" ht="15" customHeight="1">
      <c r="A327" s="62"/>
      <c r="B327" s="35" t="s">
        <v>308</v>
      </c>
      <c r="C327" s="20" t="s">
        <v>970</v>
      </c>
      <c r="D327" s="31" t="s">
        <v>596</v>
      </c>
      <c r="E327" s="52"/>
      <c r="F327" s="56"/>
    </row>
    <row r="328" spans="1:6" s="17" customFormat="1" ht="15" customHeight="1">
      <c r="A328" s="62"/>
      <c r="B328" s="35" t="s">
        <v>309</v>
      </c>
      <c r="C328" s="20" t="s">
        <v>971</v>
      </c>
      <c r="D328" s="31" t="s">
        <v>596</v>
      </c>
      <c r="E328" s="52"/>
      <c r="F328" s="56"/>
    </row>
    <row r="329" spans="1:6" s="17" customFormat="1" ht="15" customHeight="1">
      <c r="A329" s="62"/>
      <c r="B329" s="36" t="s">
        <v>306</v>
      </c>
      <c r="C329" s="20" t="s">
        <v>972</v>
      </c>
      <c r="D329" s="31" t="s">
        <v>596</v>
      </c>
      <c r="E329" s="52"/>
      <c r="F329" s="56"/>
    </row>
    <row r="330" spans="1:6" s="17" customFormat="1" ht="15" customHeight="1">
      <c r="A330" s="62"/>
      <c r="B330" s="37" t="s">
        <v>307</v>
      </c>
      <c r="C330" s="20" t="s">
        <v>973</v>
      </c>
      <c r="D330" s="42" t="s">
        <v>596</v>
      </c>
      <c r="E330" s="52"/>
      <c r="F330" s="56"/>
    </row>
    <row r="331" spans="1:6" s="17" customFormat="1" ht="45" customHeight="1">
      <c r="A331" s="62"/>
      <c r="B331" s="39" t="s">
        <v>588</v>
      </c>
      <c r="C331" s="20"/>
      <c r="D331" s="31"/>
      <c r="E331" s="52"/>
      <c r="F331" s="56"/>
    </row>
    <row r="332" spans="1:6" s="17" customFormat="1" ht="15" customHeight="1">
      <c r="A332" s="62"/>
      <c r="B332" s="35" t="s">
        <v>246</v>
      </c>
      <c r="C332" s="20" t="s">
        <v>974</v>
      </c>
      <c r="D332" s="31" t="s">
        <v>596</v>
      </c>
      <c r="E332" s="52"/>
      <c r="F332" s="56"/>
    </row>
    <row r="333" spans="1:6" s="17" customFormat="1" ht="15" customHeight="1">
      <c r="A333" s="62"/>
      <c r="B333" s="35" t="s">
        <v>247</v>
      </c>
      <c r="C333" s="20" t="s">
        <v>975</v>
      </c>
      <c r="D333" s="31" t="s">
        <v>596</v>
      </c>
      <c r="E333" s="52"/>
      <c r="F333" s="56"/>
    </row>
    <row r="334" spans="1:6" s="17" customFormat="1" ht="15" customHeight="1">
      <c r="A334" s="62"/>
      <c r="B334" s="35" t="s">
        <v>248</v>
      </c>
      <c r="C334" s="20" t="s">
        <v>976</v>
      </c>
      <c r="D334" s="31" t="s">
        <v>596</v>
      </c>
      <c r="E334" s="52"/>
      <c r="F334" s="56"/>
    </row>
    <row r="335" spans="1:6" s="17" customFormat="1" ht="15" customHeight="1">
      <c r="A335" s="62"/>
      <c r="B335" s="35" t="s">
        <v>249</v>
      </c>
      <c r="C335" s="20" t="s">
        <v>977</v>
      </c>
      <c r="D335" s="31" t="s">
        <v>596</v>
      </c>
      <c r="E335" s="52"/>
      <c r="F335" s="56"/>
    </row>
    <row r="336" spans="1:6" s="17" customFormat="1" ht="15" customHeight="1">
      <c r="A336" s="62"/>
      <c r="B336" s="35" t="s">
        <v>250</v>
      </c>
      <c r="C336" s="20" t="s">
        <v>978</v>
      </c>
      <c r="D336" s="31" t="s">
        <v>596</v>
      </c>
      <c r="E336" s="52"/>
      <c r="F336" s="56"/>
    </row>
    <row r="337" spans="1:6" s="17" customFormat="1" ht="15" customHeight="1">
      <c r="A337" s="62"/>
      <c r="B337" s="35" t="s">
        <v>251</v>
      </c>
      <c r="C337" s="20" t="s">
        <v>979</v>
      </c>
      <c r="D337" s="31" t="s">
        <v>596</v>
      </c>
      <c r="E337" s="52"/>
      <c r="F337" s="56"/>
    </row>
    <row r="338" spans="1:6" s="17" customFormat="1" ht="15" customHeight="1">
      <c r="A338" s="62"/>
      <c r="B338" s="35" t="s">
        <v>252</v>
      </c>
      <c r="C338" s="20" t="s">
        <v>980</v>
      </c>
      <c r="D338" s="31" t="s">
        <v>596</v>
      </c>
      <c r="E338" s="52"/>
      <c r="F338" s="56"/>
    </row>
    <row r="339" spans="1:6" s="17" customFormat="1" ht="15" customHeight="1">
      <c r="A339" s="62"/>
      <c r="B339" s="35" t="s">
        <v>253</v>
      </c>
      <c r="C339" s="20" t="s">
        <v>981</v>
      </c>
      <c r="D339" s="31" t="s">
        <v>596</v>
      </c>
      <c r="E339" s="52"/>
      <c r="F339" s="56"/>
    </row>
    <row r="340" spans="1:6" s="17" customFormat="1" ht="15" customHeight="1">
      <c r="A340" s="62"/>
      <c r="B340" s="35" t="s">
        <v>254</v>
      </c>
      <c r="C340" s="20" t="s">
        <v>982</v>
      </c>
      <c r="D340" s="31" t="s">
        <v>596</v>
      </c>
      <c r="E340" s="52"/>
      <c r="F340" s="56"/>
    </row>
    <row r="341" spans="1:6" s="17" customFormat="1" ht="45" customHeight="1">
      <c r="A341" s="73"/>
      <c r="B341" s="39" t="s">
        <v>594</v>
      </c>
      <c r="C341" s="20"/>
      <c r="D341" s="31"/>
      <c r="E341" s="52"/>
      <c r="F341" s="56"/>
    </row>
    <row r="342" spans="1:6" s="17" customFormat="1" ht="15" customHeight="1">
      <c r="A342" s="73"/>
      <c r="B342" s="35" t="s">
        <v>269</v>
      </c>
      <c r="C342" s="20" t="s">
        <v>983</v>
      </c>
      <c r="D342" s="31" t="s">
        <v>596</v>
      </c>
      <c r="E342" s="52"/>
      <c r="F342" s="56"/>
    </row>
    <row r="343" spans="1:6" s="17" customFormat="1" ht="15" customHeight="1">
      <c r="A343" s="73"/>
      <c r="B343" s="35" t="s">
        <v>270</v>
      </c>
      <c r="C343" s="20" t="s">
        <v>984</v>
      </c>
      <c r="D343" s="31" t="s">
        <v>596</v>
      </c>
      <c r="E343" s="52"/>
      <c r="F343" s="56"/>
    </row>
    <row r="344" spans="1:6" s="17" customFormat="1" ht="15" customHeight="1">
      <c r="A344" s="73"/>
      <c r="B344" s="35" t="s">
        <v>271</v>
      </c>
      <c r="C344" s="20" t="s">
        <v>985</v>
      </c>
      <c r="D344" s="31" t="s">
        <v>596</v>
      </c>
      <c r="E344" s="52"/>
      <c r="F344" s="56"/>
    </row>
    <row r="345" spans="1:6" s="17" customFormat="1" ht="15" customHeight="1">
      <c r="A345" s="73"/>
      <c r="B345" s="35" t="s">
        <v>272</v>
      </c>
      <c r="C345" s="20" t="s">
        <v>986</v>
      </c>
      <c r="D345" s="31" t="s">
        <v>596</v>
      </c>
      <c r="E345" s="52"/>
      <c r="F345" s="56"/>
    </row>
    <row r="346" spans="1:6" s="17" customFormat="1" ht="15" customHeight="1">
      <c r="A346" s="73"/>
      <c r="B346" s="35" t="s">
        <v>273</v>
      </c>
      <c r="C346" s="20" t="s">
        <v>987</v>
      </c>
      <c r="D346" s="31" t="s">
        <v>596</v>
      </c>
      <c r="E346" s="52"/>
      <c r="F346" s="56"/>
    </row>
    <row r="347" spans="1:6" s="17" customFormat="1" ht="15" customHeight="1">
      <c r="A347" s="73"/>
      <c r="B347" s="35" t="s">
        <v>274</v>
      </c>
      <c r="C347" s="20" t="s">
        <v>988</v>
      </c>
      <c r="D347" s="31" t="s">
        <v>596</v>
      </c>
      <c r="E347" s="52"/>
      <c r="F347" s="56"/>
    </row>
    <row r="348" spans="1:6" s="17" customFormat="1" ht="15" customHeight="1">
      <c r="A348" s="73"/>
      <c r="B348" s="35" t="s">
        <v>275</v>
      </c>
      <c r="C348" s="20" t="s">
        <v>989</v>
      </c>
      <c r="D348" s="31" t="s">
        <v>596</v>
      </c>
      <c r="E348" s="52"/>
      <c r="F348" s="56"/>
    </row>
    <row r="349" spans="1:6" s="17" customFormat="1" ht="15" customHeight="1">
      <c r="A349" s="73"/>
      <c r="B349" s="35" t="s">
        <v>276</v>
      </c>
      <c r="C349" s="20" t="s">
        <v>990</v>
      </c>
      <c r="D349" s="31" t="s">
        <v>596</v>
      </c>
      <c r="E349" s="52"/>
      <c r="F349" s="56"/>
    </row>
    <row r="350" spans="1:6" s="17" customFormat="1" ht="15" customHeight="1">
      <c r="A350" s="73"/>
      <c r="B350" s="35" t="s">
        <v>277</v>
      </c>
      <c r="C350" s="20" t="s">
        <v>991</v>
      </c>
      <c r="D350" s="31" t="s">
        <v>596</v>
      </c>
      <c r="E350" s="52"/>
      <c r="F350" s="56"/>
    </row>
    <row r="351" spans="1:6" s="17" customFormat="1" ht="45" customHeight="1">
      <c r="A351" s="71"/>
      <c r="B351" s="39" t="s">
        <v>592</v>
      </c>
      <c r="C351" s="20"/>
      <c r="D351" s="31"/>
      <c r="E351" s="52"/>
      <c r="F351" s="56"/>
    </row>
    <row r="352" spans="1:6" s="17" customFormat="1" ht="15" customHeight="1">
      <c r="A352" s="71"/>
      <c r="B352" s="35" t="s">
        <v>36</v>
      </c>
      <c r="C352" s="20" t="s">
        <v>992</v>
      </c>
      <c r="D352" s="31" t="s">
        <v>596</v>
      </c>
      <c r="E352" s="52"/>
      <c r="F352" s="56"/>
    </row>
    <row r="353" spans="1:6" s="17" customFormat="1" ht="15" customHeight="1">
      <c r="A353" s="71"/>
      <c r="B353" s="35" t="s">
        <v>37</v>
      </c>
      <c r="C353" s="20" t="s">
        <v>993</v>
      </c>
      <c r="D353" s="31" t="s">
        <v>596</v>
      </c>
      <c r="E353" s="52"/>
      <c r="F353" s="56"/>
    </row>
    <row r="354" spans="1:6" s="17" customFormat="1" ht="15" customHeight="1">
      <c r="A354" s="71"/>
      <c r="B354" s="35" t="s">
        <v>38</v>
      </c>
      <c r="C354" s="20" t="s">
        <v>994</v>
      </c>
      <c r="D354" s="31" t="s">
        <v>596</v>
      </c>
      <c r="E354" s="52"/>
      <c r="F354" s="56"/>
    </row>
    <row r="355" spans="1:6" s="17" customFormat="1" ht="15" customHeight="1">
      <c r="A355" s="72"/>
      <c r="B355" s="35" t="s">
        <v>39</v>
      </c>
      <c r="C355" s="20" t="s">
        <v>995</v>
      </c>
      <c r="D355" s="31" t="s">
        <v>596</v>
      </c>
      <c r="E355" s="52"/>
      <c r="F355" s="56"/>
    </row>
    <row r="356" spans="1:6" s="23" customFormat="1" ht="45" customHeight="1">
      <c r="A356" s="62"/>
      <c r="B356" s="39" t="s">
        <v>592</v>
      </c>
      <c r="C356" s="19"/>
      <c r="D356" s="32"/>
      <c r="E356" s="52"/>
      <c r="F356" s="56"/>
    </row>
    <row r="357" spans="1:6" s="17" customFormat="1" ht="15" customHeight="1">
      <c r="A357" s="62"/>
      <c r="B357" s="35" t="s">
        <v>18</v>
      </c>
      <c r="C357" s="20" t="s">
        <v>790</v>
      </c>
      <c r="D357" s="31">
        <v>12.1</v>
      </c>
      <c r="E357" s="52">
        <f>Tableau2[[#This Row],[Цена в EURO ]]-(Tableau2[[#This Row],[Цена в EURO ]]/100*$E$4)</f>
        <v>4.84</v>
      </c>
      <c r="F357" s="56" t="e">
        <f>#REF!*$F$4</f>
        <v>#REF!</v>
      </c>
    </row>
    <row r="358" spans="1:6" s="17" customFormat="1" ht="15" customHeight="1">
      <c r="A358" s="62"/>
      <c r="B358" s="35" t="s">
        <v>19</v>
      </c>
      <c r="C358" s="20" t="s">
        <v>791</v>
      </c>
      <c r="D358" s="31">
        <v>13.08</v>
      </c>
      <c r="E358" s="52">
        <f>Tableau2[[#This Row],[Цена в EURO ]]-(Tableau2[[#This Row],[Цена в EURO ]]/100*$E$4)</f>
        <v>5.2320000000000002</v>
      </c>
      <c r="F358" s="56" t="e">
        <f>#REF!*$F$4</f>
        <v>#REF!</v>
      </c>
    </row>
    <row r="359" spans="1:6" s="17" customFormat="1" ht="15" customHeight="1">
      <c r="A359" s="62"/>
      <c r="B359" s="35" t="s">
        <v>20</v>
      </c>
      <c r="C359" s="20" t="s">
        <v>792</v>
      </c>
      <c r="D359" s="31">
        <v>23.61</v>
      </c>
      <c r="E359" s="52">
        <f>Tableau2[[#This Row],[Цена в EURO ]]-(Tableau2[[#This Row],[Цена в EURO ]]/100*$E$4)</f>
        <v>9.4439999999999991</v>
      </c>
      <c r="F359" s="56" t="e">
        <f>#REF!*$F$4</f>
        <v>#REF!</v>
      </c>
    </row>
    <row r="360" spans="1:6" s="23" customFormat="1" ht="45" customHeight="1">
      <c r="A360" s="62"/>
      <c r="B360" s="39" t="s">
        <v>593</v>
      </c>
      <c r="C360" s="19"/>
      <c r="D360" s="32"/>
      <c r="E360" s="52"/>
      <c r="F360" s="56"/>
    </row>
    <row r="361" spans="1:6" s="17" customFormat="1" ht="15" customHeight="1">
      <c r="A361" s="62"/>
      <c r="B361" s="35" t="s">
        <v>21</v>
      </c>
      <c r="C361" s="20" t="s">
        <v>793</v>
      </c>
      <c r="D361" s="31">
        <v>13.66</v>
      </c>
      <c r="E361" s="52">
        <f>Tableau2[[#This Row],[Цена в EURO ]]-(Tableau2[[#This Row],[Цена в EURO ]]/100*$E$4)</f>
        <v>5.4640000000000004</v>
      </c>
      <c r="F361" s="56" t="e">
        <f>#REF!*$F$4</f>
        <v>#REF!</v>
      </c>
    </row>
    <row r="362" spans="1:6" s="17" customFormat="1" ht="15" customHeight="1">
      <c r="A362" s="62"/>
      <c r="B362" s="35" t="s">
        <v>22</v>
      </c>
      <c r="C362" s="20" t="s">
        <v>794</v>
      </c>
      <c r="D362" s="31">
        <v>17.149999999999999</v>
      </c>
      <c r="E362" s="52">
        <f>Tableau2[[#This Row],[Цена в EURO ]]-(Tableau2[[#This Row],[Цена в EURO ]]/100*$E$4)</f>
        <v>6.8599999999999994</v>
      </c>
      <c r="F362" s="56" t="e">
        <f>#REF!*$F$4</f>
        <v>#REF!</v>
      </c>
    </row>
    <row r="363" spans="1:6" s="17" customFormat="1" ht="15" customHeight="1">
      <c r="A363" s="62"/>
      <c r="B363" s="35" t="s">
        <v>23</v>
      </c>
      <c r="C363" s="20" t="s">
        <v>795</v>
      </c>
      <c r="D363" s="31">
        <v>32.75</v>
      </c>
      <c r="E363" s="52">
        <f>Tableau2[[#This Row],[Цена в EURO ]]-(Tableau2[[#This Row],[Цена в EURO ]]/100*$E$4)</f>
        <v>13.099999999999998</v>
      </c>
      <c r="F363" s="56" t="e">
        <f>#REF!*$F$4</f>
        <v>#REF!</v>
      </c>
    </row>
    <row r="364" spans="1:6" s="23" customFormat="1" ht="45" customHeight="1">
      <c r="A364" s="62"/>
      <c r="B364" s="39" t="s">
        <v>601</v>
      </c>
      <c r="C364" s="19"/>
      <c r="D364" s="32"/>
      <c r="E364" s="52"/>
      <c r="F364" s="56"/>
    </row>
    <row r="365" spans="1:6" s="17" customFormat="1" ht="15" customHeight="1">
      <c r="A365" s="62"/>
      <c r="B365" s="35" t="s">
        <v>12</v>
      </c>
      <c r="C365" s="20" t="s">
        <v>796</v>
      </c>
      <c r="D365" s="31">
        <v>6.61</v>
      </c>
      <c r="E365" s="52">
        <f>Tableau2[[#This Row],[Цена в EURO ]]-(Tableau2[[#This Row],[Цена в EURO ]]/100*$E$4)</f>
        <v>2.6440000000000001</v>
      </c>
      <c r="F365" s="56" t="e">
        <f>#REF!*$F$4</f>
        <v>#REF!</v>
      </c>
    </row>
    <row r="366" spans="1:6" s="17" customFormat="1" ht="15" customHeight="1">
      <c r="A366" s="62"/>
      <c r="B366" s="35" t="s">
        <v>13</v>
      </c>
      <c r="C366" s="20" t="s">
        <v>797</v>
      </c>
      <c r="D366" s="31">
        <v>7.89</v>
      </c>
      <c r="E366" s="52">
        <f>Tableau2[[#This Row],[Цена в EURO ]]-(Tableau2[[#This Row],[Цена в EURO ]]/100*$E$4)</f>
        <v>3.1559999999999997</v>
      </c>
      <c r="F366" s="56" t="e">
        <f>#REF!*$F$4</f>
        <v>#REF!</v>
      </c>
    </row>
    <row r="367" spans="1:6" s="17" customFormat="1" ht="15" customHeight="1">
      <c r="A367" s="62"/>
      <c r="B367" s="35" t="s">
        <v>14</v>
      </c>
      <c r="C367" s="20" t="s">
        <v>798</v>
      </c>
      <c r="D367" s="31">
        <v>15.08</v>
      </c>
      <c r="E367" s="52">
        <f>Tableau2[[#This Row],[Цена в EURO ]]-(Tableau2[[#This Row],[Цена в EURO ]]/100*$E$4)</f>
        <v>6.032</v>
      </c>
      <c r="F367" s="56" t="e">
        <f>#REF!*$F$4</f>
        <v>#REF!</v>
      </c>
    </row>
    <row r="368" spans="1:6" s="17" customFormat="1" ht="15" customHeight="1">
      <c r="A368" s="62"/>
      <c r="B368" s="35" t="s">
        <v>15</v>
      </c>
      <c r="C368" s="20" t="s">
        <v>799</v>
      </c>
      <c r="D368" s="31">
        <v>16.37</v>
      </c>
      <c r="E368" s="52">
        <f>Tableau2[[#This Row],[Цена в EURO ]]-(Tableau2[[#This Row],[Цена в EURO ]]/100*$E$4)</f>
        <v>6.548</v>
      </c>
      <c r="F368" s="56" t="e">
        <f>#REF!*$F$4</f>
        <v>#REF!</v>
      </c>
    </row>
    <row r="369" spans="1:6" s="17" customFormat="1" ht="15" customHeight="1">
      <c r="A369" s="62"/>
      <c r="B369" s="35" t="s">
        <v>16</v>
      </c>
      <c r="C369" s="20" t="s">
        <v>800</v>
      </c>
      <c r="D369" s="31">
        <v>26.33</v>
      </c>
      <c r="E369" s="52">
        <f>Tableau2[[#This Row],[Цена в EURO ]]-(Tableau2[[#This Row],[Цена в EURO ]]/100*$E$4)</f>
        <v>10.532</v>
      </c>
      <c r="F369" s="56" t="e">
        <f>#REF!*$F$4</f>
        <v>#REF!</v>
      </c>
    </row>
    <row r="370" spans="1:6" s="17" customFormat="1" ht="15" customHeight="1">
      <c r="A370" s="62"/>
      <c r="B370" s="35" t="s">
        <v>17</v>
      </c>
      <c r="C370" s="20" t="s">
        <v>801</v>
      </c>
      <c r="D370" s="31">
        <v>35.72</v>
      </c>
      <c r="E370" s="52">
        <f>Tableau2[[#This Row],[Цена в EURO ]]-(Tableau2[[#This Row],[Цена в EURO ]]/100*$E$4)</f>
        <v>14.288</v>
      </c>
      <c r="F370" s="56" t="e">
        <f>#REF!*$F$4</f>
        <v>#REF!</v>
      </c>
    </row>
    <row r="371" spans="1:6" s="23" customFormat="1" ht="45" customHeight="1">
      <c r="A371" s="62"/>
      <c r="B371" s="39" t="s">
        <v>571</v>
      </c>
      <c r="C371" s="19"/>
      <c r="D371" s="32"/>
      <c r="E371" s="52"/>
      <c r="F371" s="56"/>
    </row>
    <row r="372" spans="1:6" s="17" customFormat="1" ht="15" customHeight="1">
      <c r="A372" s="62"/>
      <c r="B372" s="35" t="s">
        <v>80</v>
      </c>
      <c r="C372" s="20" t="s">
        <v>802</v>
      </c>
      <c r="D372" s="31">
        <v>11.11</v>
      </c>
      <c r="E372" s="52">
        <f>Tableau2[[#This Row],[Цена в EURO ]]-(Tableau2[[#This Row],[Цена в EURO ]]/100*$E$4)</f>
        <v>4.444</v>
      </c>
      <c r="F372" s="56" t="e">
        <f>#REF!*$F$4</f>
        <v>#REF!</v>
      </c>
    </row>
    <row r="373" spans="1:6" s="17" customFormat="1" ht="15" customHeight="1">
      <c r="A373" s="62"/>
      <c r="B373" s="35" t="s">
        <v>81</v>
      </c>
      <c r="C373" s="20" t="s">
        <v>803</v>
      </c>
      <c r="D373" s="31">
        <v>14.76</v>
      </c>
      <c r="E373" s="52">
        <f>Tableau2[[#This Row],[Цена в EURO ]]-(Tableau2[[#This Row],[Цена в EURO ]]/100*$E$4)</f>
        <v>5.9039999999999999</v>
      </c>
      <c r="F373" s="56" t="e">
        <f>#REF!*$F$4</f>
        <v>#REF!</v>
      </c>
    </row>
    <row r="374" spans="1:6" s="17" customFormat="1" ht="15" customHeight="1">
      <c r="A374" s="62"/>
      <c r="B374" s="35" t="s">
        <v>82</v>
      </c>
      <c r="C374" s="20" t="s">
        <v>804</v>
      </c>
      <c r="D374" s="31">
        <v>24.61</v>
      </c>
      <c r="E374" s="52">
        <f>Tableau2[[#This Row],[Цена в EURO ]]-(Tableau2[[#This Row],[Цена в EURO ]]/100*$E$4)</f>
        <v>9.8440000000000012</v>
      </c>
      <c r="F374" s="56" t="e">
        <f>#REF!*$F$4</f>
        <v>#REF!</v>
      </c>
    </row>
    <row r="375" spans="1:6" s="17" customFormat="1" ht="15" customHeight="1">
      <c r="A375" s="62"/>
      <c r="B375" s="35" t="s">
        <v>83</v>
      </c>
      <c r="C375" s="20" t="s">
        <v>805</v>
      </c>
      <c r="D375" s="31">
        <v>40.4</v>
      </c>
      <c r="E375" s="52">
        <f>Tableau2[[#This Row],[Цена в EURO ]]-(Tableau2[[#This Row],[Цена в EURO ]]/100*$E$4)</f>
        <v>16.16</v>
      </c>
      <c r="F375" s="56" t="e">
        <f>#REF!*$F$4</f>
        <v>#REF!</v>
      </c>
    </row>
    <row r="376" spans="1:6" s="17" customFormat="1" ht="15" customHeight="1">
      <c r="A376" s="62"/>
      <c r="B376" s="35" t="s">
        <v>84</v>
      </c>
      <c r="C376" s="20" t="s">
        <v>806</v>
      </c>
      <c r="D376" s="31">
        <v>53.48</v>
      </c>
      <c r="E376" s="52">
        <f>Tableau2[[#This Row],[Цена в EURO ]]-(Tableau2[[#This Row],[Цена в EURO ]]/100*$E$4)</f>
        <v>21.392000000000003</v>
      </c>
      <c r="F376" s="56" t="e">
        <f>#REF!*$F$4</f>
        <v>#REF!</v>
      </c>
    </row>
    <row r="377" spans="1:6" s="17" customFormat="1" ht="15" customHeight="1">
      <c r="A377" s="62"/>
      <c r="B377" s="35" t="s">
        <v>85</v>
      </c>
      <c r="C377" s="20" t="s">
        <v>807</v>
      </c>
      <c r="D377" s="31">
        <v>70.569999999999993</v>
      </c>
      <c r="E377" s="52">
        <f>Tableau2[[#This Row],[Цена в EURO ]]-(Tableau2[[#This Row],[Цена в EURO ]]/100*$E$4)</f>
        <v>28.228000000000002</v>
      </c>
      <c r="F377" s="56" t="e">
        <f>#REF!*$F$4</f>
        <v>#REF!</v>
      </c>
    </row>
    <row r="378" spans="1:6" s="23" customFormat="1" ht="45" customHeight="1">
      <c r="A378" s="62"/>
      <c r="B378" s="39" t="s">
        <v>571</v>
      </c>
      <c r="C378" s="19"/>
      <c r="D378" s="32"/>
      <c r="E378" s="52"/>
      <c r="F378" s="56"/>
    </row>
    <row r="379" spans="1:6" s="17" customFormat="1" ht="15" customHeight="1">
      <c r="A379" s="62"/>
      <c r="B379" s="35" t="s">
        <v>96</v>
      </c>
      <c r="C379" s="20" t="s">
        <v>808</v>
      </c>
      <c r="D379" s="31">
        <v>10.84</v>
      </c>
      <c r="E379" s="52">
        <f>Tableau2[[#This Row],[Цена в EURO ]]-(Tableau2[[#This Row],[Цена в EURO ]]/100*$E$4)</f>
        <v>4.3360000000000003</v>
      </c>
      <c r="F379" s="56" t="e">
        <f>#REF!*$F$4</f>
        <v>#REF!</v>
      </c>
    </row>
    <row r="380" spans="1:6" s="17" customFormat="1" ht="15" customHeight="1">
      <c r="A380" s="62"/>
      <c r="B380" s="35" t="s">
        <v>97</v>
      </c>
      <c r="C380" s="20" t="s">
        <v>809</v>
      </c>
      <c r="D380" s="31">
        <v>18.84</v>
      </c>
      <c r="E380" s="52">
        <f>Tableau2[[#This Row],[Цена в EURO ]]-(Tableau2[[#This Row],[Цена в EURO ]]/100*$E$4)</f>
        <v>7.5359999999999996</v>
      </c>
      <c r="F380" s="56" t="e">
        <f>#REF!*$F$4</f>
        <v>#REF!</v>
      </c>
    </row>
    <row r="381" spans="1:6" s="17" customFormat="1" ht="15" customHeight="1">
      <c r="A381" s="62"/>
      <c r="B381" s="35" t="s">
        <v>98</v>
      </c>
      <c r="C381" s="20" t="s">
        <v>810</v>
      </c>
      <c r="D381" s="31">
        <v>31.44</v>
      </c>
      <c r="E381" s="52">
        <f>Tableau2[[#This Row],[Цена в EURO ]]-(Tableau2[[#This Row],[Цена в EURO ]]/100*$E$4)</f>
        <v>12.576000000000001</v>
      </c>
      <c r="F381" s="56" t="e">
        <f>#REF!*$F$4</f>
        <v>#REF!</v>
      </c>
    </row>
    <row r="382" spans="1:6" s="17" customFormat="1" ht="15" customHeight="1">
      <c r="A382" s="62"/>
      <c r="B382" s="35" t="s">
        <v>99</v>
      </c>
      <c r="C382" s="20" t="s">
        <v>811</v>
      </c>
      <c r="D382" s="31">
        <v>41.68</v>
      </c>
      <c r="E382" s="52">
        <f>Tableau2[[#This Row],[Цена в EURO ]]-(Tableau2[[#This Row],[Цена в EURO ]]/100*$E$4)</f>
        <v>16.672000000000001</v>
      </c>
      <c r="F382" s="56" t="e">
        <f>#REF!*$F$4</f>
        <v>#REF!</v>
      </c>
    </row>
    <row r="383" spans="1:6" s="17" customFormat="1" ht="15" customHeight="1">
      <c r="A383" s="62"/>
      <c r="B383" s="35" t="s">
        <v>100</v>
      </c>
      <c r="C383" s="20" t="s">
        <v>812</v>
      </c>
      <c r="D383" s="31">
        <v>55.07</v>
      </c>
      <c r="E383" s="52">
        <f>Tableau2[[#This Row],[Цена в EURO ]]-(Tableau2[[#This Row],[Цена в EURO ]]/100*$E$4)</f>
        <v>22.027999999999999</v>
      </c>
      <c r="F383" s="56" t="e">
        <f>#REF!*$F$4</f>
        <v>#REF!</v>
      </c>
    </row>
    <row r="384" spans="1:6" s="23" customFormat="1" ht="45" customHeight="1">
      <c r="A384" s="62"/>
      <c r="B384" s="39" t="s">
        <v>578</v>
      </c>
      <c r="C384" s="19"/>
      <c r="D384" s="32"/>
      <c r="E384" s="52"/>
      <c r="F384" s="56"/>
    </row>
    <row r="385" spans="1:6" s="17" customFormat="1" ht="15" customHeight="1">
      <c r="A385" s="62"/>
      <c r="B385" s="35" t="s">
        <v>288</v>
      </c>
      <c r="C385" s="20" t="s">
        <v>813</v>
      </c>
      <c r="D385" s="31">
        <v>18.97</v>
      </c>
      <c r="E385" s="52">
        <f>Tableau2[[#This Row],[Цена в EURO ]]-(Tableau2[[#This Row],[Цена в EURO ]]/100*$E$4)</f>
        <v>7.588000000000001</v>
      </c>
      <c r="F385" s="56" t="e">
        <f>#REF!*$F$4</f>
        <v>#REF!</v>
      </c>
    </row>
    <row r="386" spans="1:6" s="17" customFormat="1" ht="15" customHeight="1">
      <c r="A386" s="62"/>
      <c r="B386" s="35" t="s">
        <v>289</v>
      </c>
      <c r="C386" s="20" t="s">
        <v>814</v>
      </c>
      <c r="D386" s="31">
        <v>19.97</v>
      </c>
      <c r="E386" s="52">
        <f>Tableau2[[#This Row],[Цена в EURO ]]-(Tableau2[[#This Row],[Цена в EURO ]]/100*$E$4)</f>
        <v>7.9879999999999995</v>
      </c>
      <c r="F386" s="56" t="e">
        <f>#REF!*$F$4</f>
        <v>#REF!</v>
      </c>
    </row>
    <row r="387" spans="1:6" s="23" customFormat="1" ht="45" customHeight="1">
      <c r="A387" s="62"/>
      <c r="B387" s="39" t="s">
        <v>573</v>
      </c>
      <c r="C387" s="19"/>
      <c r="D387" s="32"/>
      <c r="E387" s="52"/>
      <c r="F387" s="56"/>
    </row>
    <row r="388" spans="1:6" s="17" customFormat="1" ht="15" customHeight="1">
      <c r="A388" s="62"/>
      <c r="B388" s="35" t="s">
        <v>300</v>
      </c>
      <c r="C388" s="20" t="s">
        <v>815</v>
      </c>
      <c r="D388" s="31">
        <v>3.92</v>
      </c>
      <c r="E388" s="52">
        <f>Tableau2[[#This Row],[Цена в EURO ]]-(Tableau2[[#This Row],[Цена в EURO ]]/100*$E$4)</f>
        <v>1.5680000000000001</v>
      </c>
      <c r="F388" s="56" t="e">
        <f>#REF!*$F$4</f>
        <v>#REF!</v>
      </c>
    </row>
    <row r="389" spans="1:6" s="17" customFormat="1" ht="15" customHeight="1">
      <c r="A389" s="62"/>
      <c r="B389" s="35" t="s">
        <v>301</v>
      </c>
      <c r="C389" s="20" t="s">
        <v>816</v>
      </c>
      <c r="D389" s="31">
        <v>4.4400000000000004</v>
      </c>
      <c r="E389" s="52">
        <f>Tableau2[[#This Row],[Цена в EURO ]]-(Tableau2[[#This Row],[Цена в EURO ]]/100*$E$4)</f>
        <v>1.7760000000000002</v>
      </c>
      <c r="F389" s="56" t="e">
        <f>#REF!*$F$4</f>
        <v>#REF!</v>
      </c>
    </row>
    <row r="390" spans="1:6" s="17" customFormat="1" ht="15" customHeight="1">
      <c r="A390" s="62"/>
      <c r="B390" s="35" t="s">
        <v>302</v>
      </c>
      <c r="C390" s="20" t="s">
        <v>817</v>
      </c>
      <c r="D390" s="31">
        <v>5.49</v>
      </c>
      <c r="E390" s="52">
        <f>Tableau2[[#This Row],[Цена в EURO ]]-(Tableau2[[#This Row],[Цена в EURO ]]/100*$E$4)</f>
        <v>2.1959999999999997</v>
      </c>
      <c r="F390" s="56" t="e">
        <f>#REF!*$F$4</f>
        <v>#REF!</v>
      </c>
    </row>
    <row r="391" spans="1:6" s="17" customFormat="1" ht="15" customHeight="1">
      <c r="A391" s="62"/>
      <c r="B391" s="35" t="s">
        <v>303</v>
      </c>
      <c r="C391" s="20" t="s">
        <v>818</v>
      </c>
      <c r="D391" s="31">
        <v>7.03</v>
      </c>
      <c r="E391" s="52">
        <f>Tableau2[[#This Row],[Цена в EURO ]]-(Tableau2[[#This Row],[Цена в EURO ]]/100*$E$4)</f>
        <v>2.8120000000000003</v>
      </c>
      <c r="F391" s="56" t="e">
        <f>#REF!*$F$4</f>
        <v>#REF!</v>
      </c>
    </row>
    <row r="392" spans="1:6" s="17" customFormat="1" ht="15" customHeight="1">
      <c r="A392" s="62"/>
      <c r="B392" s="35" t="s">
        <v>304</v>
      </c>
      <c r="C392" s="20" t="s">
        <v>819</v>
      </c>
      <c r="D392" s="31">
        <v>9.84</v>
      </c>
      <c r="E392" s="52">
        <f>Tableau2[[#This Row],[Цена в EURO ]]-(Tableau2[[#This Row],[Цена в EURO ]]/100*$E$4)</f>
        <v>3.9359999999999999</v>
      </c>
      <c r="F392" s="56" t="e">
        <f>#REF!*$F$4</f>
        <v>#REF!</v>
      </c>
    </row>
    <row r="393" spans="1:6" s="17" customFormat="1" ht="45" customHeight="1">
      <c r="A393" s="66"/>
      <c r="B393" s="39" t="s">
        <v>597</v>
      </c>
      <c r="C393" s="20"/>
      <c r="D393" s="31"/>
      <c r="E393" s="52"/>
      <c r="F393" s="56"/>
    </row>
    <row r="394" spans="1:6" s="17" customFormat="1" ht="15" customHeight="1">
      <c r="A394" s="66"/>
      <c r="B394" s="35" t="s">
        <v>338</v>
      </c>
      <c r="C394" s="20" t="s">
        <v>820</v>
      </c>
      <c r="D394" s="31">
        <v>48.07</v>
      </c>
      <c r="E394" s="52">
        <f>Tableau2[[#This Row],[Цена в EURO ]]-(Tableau2[[#This Row],[Цена в EURO ]]/100*$E$4)</f>
        <v>19.227999999999998</v>
      </c>
      <c r="F394" s="56" t="e">
        <f>#REF!*$F$4</f>
        <v>#REF!</v>
      </c>
    </row>
    <row r="395" spans="1:6" s="17" customFormat="1" ht="15" customHeight="1">
      <c r="A395" s="66"/>
      <c r="B395" s="35" t="s">
        <v>339</v>
      </c>
      <c r="C395" s="20" t="s">
        <v>821</v>
      </c>
      <c r="D395" s="31">
        <v>29.36</v>
      </c>
      <c r="E395" s="52">
        <f>Tableau2[[#This Row],[Цена в EURO ]]-(Tableau2[[#This Row],[Цена в EURO ]]/100*$E$4)</f>
        <v>11.744</v>
      </c>
      <c r="F395" s="56" t="e">
        <f>#REF!*$F$4</f>
        <v>#REF!</v>
      </c>
    </row>
    <row r="396" spans="1:6" s="17" customFormat="1" ht="15" customHeight="1">
      <c r="A396" s="66"/>
      <c r="B396" s="35" t="s">
        <v>340</v>
      </c>
      <c r="C396" s="20" t="s">
        <v>822</v>
      </c>
      <c r="D396" s="31">
        <v>27.98</v>
      </c>
      <c r="E396" s="52">
        <f>Tableau2[[#This Row],[Цена в EURO ]]-(Tableau2[[#This Row],[Цена в EURO ]]/100*$E$4)</f>
        <v>11.192</v>
      </c>
      <c r="F396" s="56" t="e">
        <f>#REF!*$F$4</f>
        <v>#REF!</v>
      </c>
    </row>
    <row r="397" spans="1:6" s="17" customFormat="1" ht="15" customHeight="1">
      <c r="A397" s="66"/>
      <c r="B397" s="35" t="s">
        <v>341</v>
      </c>
      <c r="C397" s="20" t="s">
        <v>823</v>
      </c>
      <c r="D397" s="31">
        <v>49.23</v>
      </c>
      <c r="E397" s="52">
        <f>Tableau2[[#This Row],[Цена в EURO ]]-(Tableau2[[#This Row],[Цена в EURO ]]/100*$E$4)</f>
        <v>19.692</v>
      </c>
      <c r="F397" s="56" t="e">
        <f>#REF!*$F$4</f>
        <v>#REF!</v>
      </c>
    </row>
    <row r="398" spans="1:6" s="17" customFormat="1" ht="15" customHeight="1">
      <c r="A398" s="66"/>
      <c r="B398" s="35" t="s">
        <v>342</v>
      </c>
      <c r="C398" s="20" t="s">
        <v>824</v>
      </c>
      <c r="D398" s="31">
        <v>97.01</v>
      </c>
      <c r="E398" s="52">
        <f>Tableau2[[#This Row],[Цена в EURO ]]-(Tableau2[[#This Row],[Цена в EURO ]]/100*$E$4)</f>
        <v>38.804000000000002</v>
      </c>
      <c r="F398" s="56" t="e">
        <f>#REF!*$F$4</f>
        <v>#REF!</v>
      </c>
    </row>
    <row r="399" spans="1:6" s="17" customFormat="1" ht="15" customHeight="1">
      <c r="A399" s="66"/>
      <c r="B399" s="35" t="s">
        <v>343</v>
      </c>
      <c r="C399" s="20" t="s">
        <v>825</v>
      </c>
      <c r="D399" s="31">
        <v>137.30000000000001</v>
      </c>
      <c r="E399" s="52">
        <f>Tableau2[[#This Row],[Цена в EURO ]]-(Tableau2[[#This Row],[Цена в EURO ]]/100*$E$4)</f>
        <v>54.92</v>
      </c>
      <c r="F399" s="56" t="e">
        <f>#REF!*$F$4</f>
        <v>#REF!</v>
      </c>
    </row>
    <row r="400" spans="1:6" s="17" customFormat="1" ht="15" customHeight="1">
      <c r="A400" s="66"/>
      <c r="B400" s="35" t="s">
        <v>344</v>
      </c>
      <c r="C400" s="20" t="s">
        <v>826</v>
      </c>
      <c r="D400" s="31">
        <v>265.12</v>
      </c>
      <c r="E400" s="52">
        <f>Tableau2[[#This Row],[Цена в EURO ]]-(Tableau2[[#This Row],[Цена в EURO ]]/100*$E$4)</f>
        <v>106.048</v>
      </c>
      <c r="F400" s="56" t="e">
        <f>#REF!*$F$4</f>
        <v>#REF!</v>
      </c>
    </row>
    <row r="401" spans="1:6" s="17" customFormat="1" ht="45" customHeight="1">
      <c r="A401" s="66"/>
      <c r="B401" s="39" t="s">
        <v>608</v>
      </c>
      <c r="C401" s="20"/>
      <c r="D401" s="31"/>
      <c r="E401" s="52"/>
      <c r="F401" s="56"/>
    </row>
    <row r="402" spans="1:6" s="17" customFormat="1" ht="15" customHeight="1">
      <c r="A402" s="66"/>
      <c r="B402" s="35" t="s">
        <v>333</v>
      </c>
      <c r="C402" s="20" t="s">
        <v>827</v>
      </c>
      <c r="D402" s="31">
        <v>212</v>
      </c>
      <c r="E402" s="52">
        <f>Tableau2[[#This Row],[Цена в EURO ]]-(Tableau2[[#This Row],[Цена в EURO ]]/100*$E$4)</f>
        <v>84.8</v>
      </c>
      <c r="F402" s="56" t="e">
        <f>#REF!*$F$4</f>
        <v>#REF!</v>
      </c>
    </row>
    <row r="403" spans="1:6" s="17" customFormat="1" ht="15" customHeight="1">
      <c r="A403" s="66"/>
      <c r="B403" s="35" t="s">
        <v>334</v>
      </c>
      <c r="C403" s="20" t="s">
        <v>828</v>
      </c>
      <c r="D403" s="31">
        <v>259.62</v>
      </c>
      <c r="E403" s="52">
        <f>Tableau2[[#This Row],[Цена в EURO ]]-(Tableau2[[#This Row],[Цена в EURO ]]/100*$E$4)</f>
        <v>103.84800000000001</v>
      </c>
      <c r="F403" s="56" t="e">
        <f>#REF!*$F$4</f>
        <v>#REF!</v>
      </c>
    </row>
    <row r="404" spans="1:6" s="17" customFormat="1" ht="15" customHeight="1">
      <c r="A404" s="66"/>
      <c r="B404" s="35" t="s">
        <v>335</v>
      </c>
      <c r="C404" s="20" t="s">
        <v>829</v>
      </c>
      <c r="D404" s="31">
        <v>322.64999999999998</v>
      </c>
      <c r="E404" s="52">
        <f>Tableau2[[#This Row],[Цена в EURO ]]-(Tableau2[[#This Row],[Цена в EURO ]]/100*$E$4)</f>
        <v>129.06</v>
      </c>
      <c r="F404" s="56" t="e">
        <f>#REF!*$F$4</f>
        <v>#REF!</v>
      </c>
    </row>
    <row r="405" spans="1:6" s="17" customFormat="1" ht="15" customHeight="1">
      <c r="A405" s="66"/>
      <c r="B405" s="35" t="s">
        <v>336</v>
      </c>
      <c r="C405" s="20" t="s">
        <v>830</v>
      </c>
      <c r="D405" s="31">
        <v>595.64</v>
      </c>
      <c r="E405" s="52">
        <f>Tableau2[[#This Row],[Цена в EURO ]]-(Tableau2[[#This Row],[Цена в EURO ]]/100*$E$4)</f>
        <v>238.25600000000003</v>
      </c>
      <c r="F405" s="56" t="e">
        <f>#REF!*$F$4</f>
        <v>#REF!</v>
      </c>
    </row>
    <row r="406" spans="1:6" s="17" customFormat="1" ht="15" customHeight="1">
      <c r="A406" s="66"/>
      <c r="B406" s="35" t="s">
        <v>337</v>
      </c>
      <c r="C406" s="20" t="s">
        <v>831</v>
      </c>
      <c r="D406" s="31">
        <v>632.59</v>
      </c>
      <c r="E406" s="52">
        <f>Tableau2[[#This Row],[Цена в EURO ]]-(Tableau2[[#This Row],[Цена в EURO ]]/100*$E$4)</f>
        <v>253.036</v>
      </c>
      <c r="F406" s="56" t="e">
        <f>#REF!*$F$4</f>
        <v>#REF!</v>
      </c>
    </row>
  </sheetData>
  <protectedRanges>
    <protectedRange sqref="B274:B279" name="Цены номенклатуры_2"/>
    <protectedRange sqref="C274:C279" name="Цены номенклатуры_3"/>
    <protectedRange sqref="D274:D279" name="Цены номенклатуры_4"/>
  </protectedRanges>
  <mergeCells count="48">
    <mergeCell ref="C2:D2"/>
    <mergeCell ref="A1:A2"/>
    <mergeCell ref="A72:A84"/>
    <mergeCell ref="A85:A119"/>
    <mergeCell ref="A251:A257"/>
    <mergeCell ref="A5:A15"/>
    <mergeCell ref="A191:A196"/>
    <mergeCell ref="A197:A204"/>
    <mergeCell ref="A215:A221"/>
    <mergeCell ref="A222:A223"/>
    <mergeCell ref="A120:A132"/>
    <mergeCell ref="A133:A164"/>
    <mergeCell ref="A165:A175"/>
    <mergeCell ref="A176:A182"/>
    <mergeCell ref="A183:A190"/>
    <mergeCell ref="A205:A214"/>
    <mergeCell ref="A224:A231"/>
    <mergeCell ref="A232:A241"/>
    <mergeCell ref="A242:A248"/>
    <mergeCell ref="A249:A250"/>
    <mergeCell ref="A16:A22"/>
    <mergeCell ref="A24:A36"/>
    <mergeCell ref="A37:A45"/>
    <mergeCell ref="A46:A58"/>
    <mergeCell ref="A59:A71"/>
    <mergeCell ref="A280:A283"/>
    <mergeCell ref="A273:A279"/>
    <mergeCell ref="A258:A264"/>
    <mergeCell ref="A378:A383"/>
    <mergeCell ref="A356:A359"/>
    <mergeCell ref="A360:A363"/>
    <mergeCell ref="A364:A370"/>
    <mergeCell ref="A351:A355"/>
    <mergeCell ref="A313:A322"/>
    <mergeCell ref="A323:A325"/>
    <mergeCell ref="A326:A330"/>
    <mergeCell ref="A341:A350"/>
    <mergeCell ref="A331:A340"/>
    <mergeCell ref="A265:A272"/>
    <mergeCell ref="A384:A386"/>
    <mergeCell ref="A284:A290"/>
    <mergeCell ref="A387:A392"/>
    <mergeCell ref="A393:A400"/>
    <mergeCell ref="A401:A406"/>
    <mergeCell ref="A291:A295"/>
    <mergeCell ref="A306:A312"/>
    <mergeCell ref="A371:A377"/>
    <mergeCell ref="A296:A30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45" orientation="portrait" r:id="rId1"/>
  <headerFooter>
    <oddHeader>&amp;L&amp;G&amp;C&amp;"-,Gras"Tarif  2017 Russie en direct</oddHeader>
  </headerFooter>
  <ignoredErrors>
    <ignoredError sqref="C16" numberStoredAsText="1"/>
  </ignoredErrors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36"/>
  <sheetViews>
    <sheetView workbookViewId="0">
      <selection activeCell="B2" sqref="B2:D2"/>
    </sheetView>
  </sheetViews>
  <sheetFormatPr defaultColWidth="11.42578125" defaultRowHeight="15"/>
  <cols>
    <col min="1" max="1" width="33.85546875" customWidth="1"/>
    <col min="2" max="2" width="18.7109375" style="1" customWidth="1"/>
    <col min="3" max="3" width="54.5703125" bestFit="1" customWidth="1"/>
    <col min="4" max="4" width="13.7109375" style="43" customWidth="1"/>
    <col min="5" max="6" width="13.140625" customWidth="1"/>
  </cols>
  <sheetData>
    <row r="1" spans="1:6" ht="121.5" customHeight="1">
      <c r="A1" s="84"/>
      <c r="C1" s="92" t="s">
        <v>1018</v>
      </c>
    </row>
    <row r="2" spans="1:6" ht="69.75" customHeight="1">
      <c r="A2" s="85"/>
      <c r="B2" s="74" t="s">
        <v>612</v>
      </c>
      <c r="C2" s="74"/>
      <c r="D2" s="74"/>
    </row>
    <row r="3" spans="1:6" s="13" customFormat="1" ht="78.75" customHeight="1">
      <c r="A3" s="24" t="s">
        <v>587</v>
      </c>
      <c r="B3" s="24" t="s">
        <v>585</v>
      </c>
      <c r="C3" s="24" t="s">
        <v>586</v>
      </c>
      <c r="D3" s="27" t="s">
        <v>599</v>
      </c>
      <c r="E3" s="50" t="s">
        <v>1016</v>
      </c>
      <c r="F3" s="50" t="s">
        <v>1017</v>
      </c>
    </row>
    <row r="4" spans="1:6" s="13" customFormat="1" ht="21.75" customHeight="1">
      <c r="A4" s="57"/>
      <c r="B4" s="24"/>
      <c r="C4" s="24"/>
      <c r="D4" s="27"/>
      <c r="E4" s="60"/>
      <c r="F4" s="60"/>
    </row>
    <row r="5" spans="1:6" s="44" customFormat="1" ht="45" customHeight="1">
      <c r="A5" s="78"/>
      <c r="B5" s="45" t="s">
        <v>614</v>
      </c>
      <c r="C5" s="28"/>
      <c r="D5" s="29"/>
      <c r="E5" s="61"/>
      <c r="F5" s="61"/>
    </row>
    <row r="6" spans="1:6" s="12" customFormat="1" ht="15" customHeight="1">
      <c r="A6" s="79"/>
      <c r="B6" s="15" t="s">
        <v>372</v>
      </c>
      <c r="C6" s="14" t="s">
        <v>832</v>
      </c>
      <c r="D6" s="46">
        <v>11.62</v>
      </c>
      <c r="E6" s="59">
        <f>Tableau22[[#This Row],[Цена в EURO ]]-(Tableau22[[#This Row],[Цена в EURO ]]/100*$E$4)</f>
        <v>11.62</v>
      </c>
      <c r="F6" s="58">
        <f>#REF!*$F$4</f>
        <v>0</v>
      </c>
    </row>
    <row r="7" spans="1:6" s="12" customFormat="1" ht="15" customHeight="1">
      <c r="A7" s="79"/>
      <c r="B7" s="15" t="s">
        <v>373</v>
      </c>
      <c r="C7" s="14" t="s">
        <v>833</v>
      </c>
      <c r="D7" s="46">
        <v>15.66</v>
      </c>
      <c r="E7" s="59">
        <f>Tableau22[[#This Row],[Цена в EURO ]]-(Tableau22[[#This Row],[Цена в EURO ]]/100*$E$4)</f>
        <v>15.66</v>
      </c>
      <c r="F7" s="58">
        <f>#REF!*$F$4</f>
        <v>0</v>
      </c>
    </row>
    <row r="8" spans="1:6" s="12" customFormat="1" ht="15" customHeight="1">
      <c r="A8" s="79"/>
      <c r="B8" s="15" t="s">
        <v>374</v>
      </c>
      <c r="C8" s="14" t="s">
        <v>834</v>
      </c>
      <c r="D8" s="46">
        <v>22.5</v>
      </c>
      <c r="E8" s="59">
        <f>Tableau22[[#This Row],[Цена в EURO ]]-(Tableau22[[#This Row],[Цена в EURO ]]/100*$E$4)</f>
        <v>22.5</v>
      </c>
      <c r="F8" s="58">
        <f>#REF!*$F$4</f>
        <v>0</v>
      </c>
    </row>
    <row r="9" spans="1:6" s="12" customFormat="1" ht="15" customHeight="1">
      <c r="A9" s="79"/>
      <c r="B9" s="15" t="s">
        <v>375</v>
      </c>
      <c r="C9" s="14" t="s">
        <v>835</v>
      </c>
      <c r="D9" s="46">
        <v>32.86</v>
      </c>
      <c r="E9" s="59">
        <f>Tableau22[[#This Row],[Цена в EURO ]]-(Tableau22[[#This Row],[Цена в EURO ]]/100*$E$4)</f>
        <v>32.86</v>
      </c>
      <c r="F9" s="58">
        <f>#REF!*$F$4</f>
        <v>0</v>
      </c>
    </row>
    <row r="10" spans="1:6" s="12" customFormat="1" ht="15" customHeight="1">
      <c r="A10" s="79"/>
      <c r="B10" s="15" t="s">
        <v>376</v>
      </c>
      <c r="C10" s="14" t="s">
        <v>836</v>
      </c>
      <c r="D10" s="46">
        <v>51.34</v>
      </c>
      <c r="E10" s="59">
        <f>Tableau22[[#This Row],[Цена в EURO ]]-(Tableau22[[#This Row],[Цена в EURO ]]/100*$E$4)</f>
        <v>51.34</v>
      </c>
      <c r="F10" s="58">
        <f>#REF!*$F$4</f>
        <v>0</v>
      </c>
    </row>
    <row r="11" spans="1:6" s="12" customFormat="1" ht="15" customHeight="1">
      <c r="A11" s="79"/>
      <c r="B11" s="15" t="s">
        <v>377</v>
      </c>
      <c r="C11" s="14" t="s">
        <v>837</v>
      </c>
      <c r="D11" s="46">
        <v>78.97</v>
      </c>
      <c r="E11" s="59">
        <f>Tableau22[[#This Row],[Цена в EURO ]]-(Tableau22[[#This Row],[Цена в EURO ]]/100*$E$4)</f>
        <v>78.97</v>
      </c>
      <c r="F11" s="58">
        <f>#REF!*$F$4</f>
        <v>0</v>
      </c>
    </row>
    <row r="12" spans="1:6" s="12" customFormat="1" ht="15" customHeight="1">
      <c r="A12" s="80"/>
      <c r="B12" s="15" t="s">
        <v>368</v>
      </c>
      <c r="C12" s="14" t="s">
        <v>838</v>
      </c>
      <c r="D12" s="46">
        <v>166.28</v>
      </c>
      <c r="E12" s="59">
        <f>Tableau22[[#This Row],[Цена в EURO ]]-(Tableau22[[#This Row],[Цена в EURO ]]/100*$E$4)</f>
        <v>166.28</v>
      </c>
      <c r="F12" s="58">
        <f>#REF!*$F$4</f>
        <v>0</v>
      </c>
    </row>
    <row r="13" spans="1:6" s="12" customFormat="1" ht="45" customHeight="1">
      <c r="A13" s="81"/>
      <c r="B13" s="45" t="s">
        <v>615</v>
      </c>
      <c r="C13" s="14"/>
      <c r="D13" s="46"/>
      <c r="E13" s="59"/>
      <c r="F13" s="58"/>
    </row>
    <row r="14" spans="1:6" s="12" customFormat="1" ht="15" customHeight="1">
      <c r="A14" s="82"/>
      <c r="B14" s="15" t="s">
        <v>364</v>
      </c>
      <c r="C14" s="14" t="s">
        <v>839</v>
      </c>
      <c r="D14" s="46">
        <v>18.420000000000002</v>
      </c>
      <c r="E14" s="59">
        <f>Tableau22[[#This Row],[Цена в EURO ]]-(Tableau22[[#This Row],[Цена в EURO ]]/100*$E$4)</f>
        <v>18.420000000000002</v>
      </c>
      <c r="F14" s="58">
        <f>#REF!*$F$4</f>
        <v>0</v>
      </c>
    </row>
    <row r="15" spans="1:6" s="12" customFormat="1" ht="15" customHeight="1">
      <c r="A15" s="82"/>
      <c r="B15" s="15" t="s">
        <v>365</v>
      </c>
      <c r="C15" s="14" t="s">
        <v>840</v>
      </c>
      <c r="D15" s="46">
        <v>23.37</v>
      </c>
      <c r="E15" s="59">
        <f>Tableau22[[#This Row],[Цена в EURO ]]-(Tableau22[[#This Row],[Цена в EURO ]]/100*$E$4)</f>
        <v>23.37</v>
      </c>
      <c r="F15" s="58">
        <f>#REF!*$F$4</f>
        <v>0</v>
      </c>
    </row>
    <row r="16" spans="1:6" s="12" customFormat="1" ht="15" customHeight="1">
      <c r="A16" s="82"/>
      <c r="B16" s="15" t="s">
        <v>366</v>
      </c>
      <c r="C16" s="14" t="s">
        <v>841</v>
      </c>
      <c r="D16" s="46">
        <v>36.71</v>
      </c>
      <c r="E16" s="59">
        <f>Tableau22[[#This Row],[Цена в EURO ]]-(Tableau22[[#This Row],[Цена в EURO ]]/100*$E$4)</f>
        <v>36.71</v>
      </c>
      <c r="F16" s="58">
        <f>#REF!*$F$4</f>
        <v>0</v>
      </c>
    </row>
    <row r="17" spans="1:6" s="12" customFormat="1" ht="15" customHeight="1">
      <c r="A17" s="82"/>
      <c r="B17" s="15" t="s">
        <v>367</v>
      </c>
      <c r="C17" s="14" t="s">
        <v>842</v>
      </c>
      <c r="D17" s="46">
        <v>56.59</v>
      </c>
      <c r="E17" s="59">
        <f>Tableau22[[#This Row],[Цена в EURO ]]-(Tableau22[[#This Row],[Цена в EURO ]]/100*$E$4)</f>
        <v>56.59</v>
      </c>
      <c r="F17" s="58">
        <f>#REF!*$F$4</f>
        <v>0</v>
      </c>
    </row>
    <row r="18" spans="1:6" s="12" customFormat="1" ht="15" customHeight="1">
      <c r="A18" s="82"/>
      <c r="B18" s="15" t="s">
        <v>378</v>
      </c>
      <c r="C18" s="14" t="s">
        <v>843</v>
      </c>
      <c r="D18" s="46">
        <v>113.17</v>
      </c>
      <c r="E18" s="59">
        <f>Tableau22[[#This Row],[Цена в EURO ]]-(Tableau22[[#This Row],[Цена в EURO ]]/100*$E$4)</f>
        <v>113.17</v>
      </c>
      <c r="F18" s="58">
        <f>#REF!*$F$4</f>
        <v>0</v>
      </c>
    </row>
    <row r="19" spans="1:6" s="12" customFormat="1" ht="15" customHeight="1">
      <c r="A19" s="82"/>
      <c r="B19" s="15" t="s">
        <v>379</v>
      </c>
      <c r="C19" s="14" t="s">
        <v>844</v>
      </c>
      <c r="D19" s="46">
        <v>195.84</v>
      </c>
      <c r="E19" s="59">
        <f>Tableau22[[#This Row],[Цена в EURO ]]-(Tableau22[[#This Row],[Цена в EURO ]]/100*$E$4)</f>
        <v>195.84</v>
      </c>
      <c r="F19" s="58">
        <f>#REF!*$F$4</f>
        <v>0</v>
      </c>
    </row>
    <row r="20" spans="1:6" s="12" customFormat="1" ht="15" customHeight="1">
      <c r="A20" s="82"/>
      <c r="B20" s="15" t="s">
        <v>380</v>
      </c>
      <c r="C20" s="14" t="s">
        <v>845</v>
      </c>
      <c r="D20" s="46">
        <v>265.85000000000002</v>
      </c>
      <c r="E20" s="59">
        <f>Tableau22[[#This Row],[Цена в EURO ]]-(Tableau22[[#This Row],[Цена в EURO ]]/100*$E$4)</f>
        <v>265.85000000000002</v>
      </c>
      <c r="F20" s="58">
        <f>#REF!*$F$4</f>
        <v>0</v>
      </c>
    </row>
    <row r="21" spans="1:6" s="12" customFormat="1" ht="15" customHeight="1">
      <c r="A21" s="82"/>
      <c r="B21" s="15" t="s">
        <v>369</v>
      </c>
      <c r="C21" s="14" t="s">
        <v>846</v>
      </c>
      <c r="D21" s="46">
        <v>364.99</v>
      </c>
      <c r="E21" s="59">
        <f>Tableau22[[#This Row],[Цена в EURO ]]-(Tableau22[[#This Row],[Цена в EURO ]]/100*$E$4)</f>
        <v>364.99</v>
      </c>
      <c r="F21" s="58">
        <f>#REF!*$F$4</f>
        <v>0</v>
      </c>
    </row>
    <row r="22" spans="1:6" s="12" customFormat="1" ht="15" customHeight="1">
      <c r="A22" s="82"/>
      <c r="B22" s="15" t="s">
        <v>370</v>
      </c>
      <c r="C22" s="14" t="s">
        <v>847</v>
      </c>
      <c r="D22" s="46">
        <v>576.75</v>
      </c>
      <c r="E22" s="59">
        <f>Tableau22[[#This Row],[Цена в EURO ]]-(Tableau22[[#This Row],[Цена в EURO ]]/100*$E$4)</f>
        <v>576.75</v>
      </c>
      <c r="F22" s="58">
        <f>#REF!*$F$4</f>
        <v>0</v>
      </c>
    </row>
    <row r="23" spans="1:6" s="12" customFormat="1" ht="15" customHeight="1">
      <c r="A23" s="83"/>
      <c r="B23" s="15" t="s">
        <v>371</v>
      </c>
      <c r="C23" s="14" t="s">
        <v>848</v>
      </c>
      <c r="D23" s="46">
        <v>887.58</v>
      </c>
      <c r="E23" s="59">
        <f>Tableau22[[#This Row],[Цена в EURO ]]-(Tableau22[[#This Row],[Цена в EURO ]]/100*$E$4)</f>
        <v>887.58</v>
      </c>
      <c r="F23" s="58">
        <f>#REF!*$F$4</f>
        <v>0</v>
      </c>
    </row>
    <row r="24" spans="1:6" s="12" customFormat="1" ht="45" customHeight="1">
      <c r="A24" s="81"/>
      <c r="B24" s="45" t="s">
        <v>616</v>
      </c>
      <c r="C24" s="14"/>
      <c r="D24" s="46"/>
      <c r="E24" s="59"/>
      <c r="F24" s="58"/>
    </row>
    <row r="25" spans="1:6" s="12" customFormat="1" ht="15" customHeight="1">
      <c r="A25" s="82"/>
      <c r="B25" s="15" t="s">
        <v>411</v>
      </c>
      <c r="C25" s="14" t="s">
        <v>849</v>
      </c>
      <c r="D25" s="46">
        <v>11.37</v>
      </c>
      <c r="E25" s="59">
        <f>Tableau22[[#This Row],[Цена в EURO ]]-(Tableau22[[#This Row],[Цена в EURO ]]/100*$E$4)</f>
        <v>11.37</v>
      </c>
      <c r="F25" s="58">
        <f>#REF!*$F$4</f>
        <v>0</v>
      </c>
    </row>
    <row r="26" spans="1:6" s="12" customFormat="1" ht="15" customHeight="1">
      <c r="A26" s="82"/>
      <c r="B26" s="15" t="s">
        <v>413</v>
      </c>
      <c r="C26" s="14" t="s">
        <v>850</v>
      </c>
      <c r="D26" s="46">
        <v>15.02</v>
      </c>
      <c r="E26" s="59">
        <f>Tableau22[[#This Row],[Цена в EURO ]]-(Tableau22[[#This Row],[Цена в EURO ]]/100*$E$4)</f>
        <v>15.02</v>
      </c>
      <c r="F26" s="58">
        <f>#REF!*$F$4</f>
        <v>0</v>
      </c>
    </row>
    <row r="27" spans="1:6" s="12" customFormat="1" ht="15" customHeight="1">
      <c r="A27" s="82"/>
      <c r="B27" s="15" t="s">
        <v>414</v>
      </c>
      <c r="C27" s="14" t="s">
        <v>851</v>
      </c>
      <c r="D27" s="46">
        <v>20.88</v>
      </c>
      <c r="E27" s="59">
        <f>Tableau22[[#This Row],[Цена в EURO ]]-(Tableau22[[#This Row],[Цена в EURO ]]/100*$E$4)</f>
        <v>20.88</v>
      </c>
      <c r="F27" s="58">
        <f>#REF!*$F$4</f>
        <v>0</v>
      </c>
    </row>
    <row r="28" spans="1:6" s="12" customFormat="1" ht="15" customHeight="1">
      <c r="A28" s="82"/>
      <c r="B28" s="15" t="s">
        <v>415</v>
      </c>
      <c r="C28" s="14" t="s">
        <v>852</v>
      </c>
      <c r="D28" s="46">
        <v>21.91</v>
      </c>
      <c r="E28" s="59">
        <f>Tableau22[[#This Row],[Цена в EURO ]]-(Tableau22[[#This Row],[Цена в EURO ]]/100*$E$4)</f>
        <v>21.91</v>
      </c>
      <c r="F28" s="58">
        <f>#REF!*$F$4</f>
        <v>0</v>
      </c>
    </row>
    <row r="29" spans="1:6" s="12" customFormat="1" ht="15" customHeight="1">
      <c r="A29" s="82"/>
      <c r="B29" s="15" t="s">
        <v>416</v>
      </c>
      <c r="C29" s="14" t="s">
        <v>853</v>
      </c>
      <c r="D29" s="46">
        <v>33.6</v>
      </c>
      <c r="E29" s="59">
        <f>Tableau22[[#This Row],[Цена в EURO ]]-(Tableau22[[#This Row],[Цена в EURO ]]/100*$E$4)</f>
        <v>33.6</v>
      </c>
      <c r="F29" s="58">
        <f>#REF!*$F$4</f>
        <v>0</v>
      </c>
    </row>
    <row r="30" spans="1:6" s="12" customFormat="1" ht="15" customHeight="1">
      <c r="A30" s="82"/>
      <c r="B30" s="15" t="s">
        <v>417</v>
      </c>
      <c r="C30" s="14" t="s">
        <v>854</v>
      </c>
      <c r="D30" s="46">
        <v>51.19</v>
      </c>
      <c r="E30" s="59">
        <f>Tableau22[[#This Row],[Цена в EURO ]]-(Tableau22[[#This Row],[Цена в EURO ]]/100*$E$4)</f>
        <v>51.19</v>
      </c>
      <c r="F30" s="58">
        <f>#REF!*$F$4</f>
        <v>0</v>
      </c>
    </row>
    <row r="31" spans="1:6" s="12" customFormat="1" ht="15" customHeight="1">
      <c r="A31" s="82"/>
      <c r="B31" s="15" t="s">
        <v>418</v>
      </c>
      <c r="C31" s="14" t="s">
        <v>855</v>
      </c>
      <c r="D31" s="46">
        <v>104.92</v>
      </c>
      <c r="E31" s="59">
        <f>Tableau22[[#This Row],[Цена в EURO ]]-(Tableau22[[#This Row],[Цена в EURO ]]/100*$E$4)</f>
        <v>104.92</v>
      </c>
      <c r="F31" s="58">
        <f>#REF!*$F$4</f>
        <v>0</v>
      </c>
    </row>
    <row r="32" spans="1:6" s="12" customFormat="1" ht="15" customHeight="1">
      <c r="A32" s="82"/>
      <c r="B32" s="15" t="s">
        <v>419</v>
      </c>
      <c r="C32" s="14" t="s">
        <v>856</v>
      </c>
      <c r="D32" s="46">
        <v>186.61</v>
      </c>
      <c r="E32" s="59">
        <f>Tableau22[[#This Row],[Цена в EURO ]]-(Tableau22[[#This Row],[Цена в EURO ]]/100*$E$4)</f>
        <v>186.61</v>
      </c>
      <c r="F32" s="58">
        <f>#REF!*$F$4</f>
        <v>0</v>
      </c>
    </row>
    <row r="33" spans="1:6" s="12" customFormat="1" ht="15" customHeight="1">
      <c r="A33" s="82"/>
      <c r="B33" s="15" t="s">
        <v>420</v>
      </c>
      <c r="C33" s="14" t="s">
        <v>857</v>
      </c>
      <c r="D33" s="46">
        <v>230.35</v>
      </c>
      <c r="E33" s="59">
        <f>Tableau22[[#This Row],[Цена в EURO ]]-(Tableau22[[#This Row],[Цена в EURO ]]/100*$E$4)</f>
        <v>230.35</v>
      </c>
      <c r="F33" s="58">
        <f>#REF!*$F$4</f>
        <v>0</v>
      </c>
    </row>
    <row r="34" spans="1:6" s="12" customFormat="1" ht="15" customHeight="1">
      <c r="A34" s="82"/>
      <c r="B34" s="15" t="s">
        <v>409</v>
      </c>
      <c r="C34" s="14" t="s">
        <v>858</v>
      </c>
      <c r="D34" s="46">
        <v>319.19</v>
      </c>
      <c r="E34" s="59">
        <f>Tableau22[[#This Row],[Цена в EURO ]]-(Tableau22[[#This Row],[Цена в EURO ]]/100*$E$4)</f>
        <v>319.19</v>
      </c>
      <c r="F34" s="58">
        <f>#REF!*$F$4</f>
        <v>0</v>
      </c>
    </row>
    <row r="35" spans="1:6" s="12" customFormat="1" ht="15" customHeight="1">
      <c r="A35" s="82"/>
      <c r="B35" s="15" t="s">
        <v>410</v>
      </c>
      <c r="C35" s="14" t="s">
        <v>860</v>
      </c>
      <c r="D35" s="46">
        <v>543.55999999999995</v>
      </c>
      <c r="E35" s="59">
        <f>Tableau22[[#This Row],[Цена в EURO ]]-(Tableau22[[#This Row],[Цена в EURO ]]/100*$E$4)</f>
        <v>543.55999999999995</v>
      </c>
      <c r="F35" s="58">
        <f>#REF!*$F$4</f>
        <v>0</v>
      </c>
    </row>
    <row r="36" spans="1:6" s="12" customFormat="1" ht="15" customHeight="1">
      <c r="A36" s="83"/>
      <c r="B36" s="15" t="s">
        <v>412</v>
      </c>
      <c r="C36" s="14" t="s">
        <v>859</v>
      </c>
      <c r="D36" s="46">
        <v>831.4</v>
      </c>
      <c r="E36" s="59">
        <f>Tableau22[[#This Row],[Цена в EURO ]]-(Tableau22[[#This Row],[Цена в EURO ]]/100*$E$4)</f>
        <v>831.4</v>
      </c>
      <c r="F36" s="58">
        <f>#REF!*$F$4</f>
        <v>0</v>
      </c>
    </row>
  </sheetData>
  <mergeCells count="5">
    <mergeCell ref="A5:A12"/>
    <mergeCell ref="A13:A23"/>
    <mergeCell ref="A24:A36"/>
    <mergeCell ref="B2:D2"/>
    <mergeCell ref="A1:A2"/>
  </mergeCells>
  <pageMargins left="0.7" right="0.7" top="0.75" bottom="0.75" header="0.3" footer="0.3"/>
  <pageSetup paperSize="9" scale="5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39"/>
  <sheetViews>
    <sheetView showGridLines="0" topLeftCell="A10" workbookViewId="0">
      <selection activeCell="A88" sqref="A14:A462 A464:A538"/>
    </sheetView>
  </sheetViews>
  <sheetFormatPr defaultColWidth="11.42578125" defaultRowHeight="15"/>
  <cols>
    <col min="1" max="1" width="36.42578125" customWidth="1"/>
    <col min="2" max="2" width="23.85546875" customWidth="1"/>
    <col min="3" max="3" width="23.28515625" customWidth="1"/>
    <col min="4" max="4" width="24" customWidth="1"/>
    <col min="5" max="5" width="28.28515625" customWidth="1"/>
    <col min="6" max="7" width="6.85546875" customWidth="1"/>
    <col min="8" max="8" width="7" customWidth="1"/>
    <col min="9" max="9" width="12.5703125" customWidth="1"/>
    <col min="10" max="10" width="6.85546875" customWidth="1"/>
    <col min="11" max="11" width="9.85546875" customWidth="1"/>
    <col min="12" max="12" width="6.85546875" customWidth="1"/>
    <col min="13" max="13" width="9.85546875" customWidth="1"/>
    <col min="14" max="14" width="7" customWidth="1"/>
    <col min="15" max="15" width="9.85546875" customWidth="1"/>
    <col min="16" max="16" width="12.5703125" bestFit="1" customWidth="1"/>
  </cols>
  <sheetData>
    <row r="1" spans="1:9">
      <c r="C1" s="86" t="e">
        <f ca="1">ExcelView.Functions.MAJCUBE("Contribution", $A$1)</f>
        <v>#NAME?</v>
      </c>
      <c r="D1" s="86"/>
      <c r="E1" s="86"/>
      <c r="F1" s="86"/>
      <c r="G1" s="86"/>
      <c r="H1" s="86"/>
    </row>
    <row r="2" spans="1:9">
      <c r="C2" s="86" t="e">
        <f ca="1">ExcelView.Functions.USERNAME($A$1)</f>
        <v>#NAME?</v>
      </c>
      <c r="D2" s="86"/>
      <c r="E2" s="86"/>
      <c r="F2" s="86"/>
      <c r="G2" s="86"/>
      <c r="H2" s="86"/>
    </row>
    <row r="3" spans="1:9" ht="9" customHeight="1" thickBot="1">
      <c r="C3" s="87"/>
      <c r="D3" s="87"/>
      <c r="E3" s="87"/>
      <c r="F3" s="87"/>
    </row>
    <row r="4" spans="1:9" ht="23.25" customHeight="1" thickTop="1" thickBot="1">
      <c r="C4" s="88" t="e">
        <f ca="1">ExcelView.Functions.NOMCUBE("Contribution", $A$1)</f>
        <v>#NAME?</v>
      </c>
      <c r="D4" s="89"/>
      <c r="E4" s="89"/>
      <c r="F4" s="90"/>
    </row>
    <row r="5" spans="1:9" ht="9" customHeight="1" thickTop="1">
      <c r="C5" s="2"/>
      <c r="D5" s="2"/>
      <c r="E5" s="2"/>
      <c r="F5" s="2"/>
    </row>
    <row r="6" spans="1:9">
      <c r="A6" s="91" t="e">
        <f ca="1">ExcelView.Functions.DESCRIPTIONCUBE("Contribution", $A$1)</f>
        <v>#NAME?</v>
      </c>
      <c r="B6" s="91"/>
      <c r="C6" s="91"/>
      <c r="D6" s="91"/>
      <c r="E6" s="91"/>
      <c r="F6" s="91"/>
      <c r="G6" s="91"/>
      <c r="H6" s="91"/>
    </row>
    <row r="7" spans="1:9">
      <c r="I7" s="3"/>
    </row>
    <row r="8" spans="1:9">
      <c r="B8" s="4"/>
      <c r="C8" s="4"/>
      <c r="D8" s="4"/>
      <c r="E8" s="4"/>
      <c r="F8" s="4"/>
      <c r="G8" s="4"/>
      <c r="H8" s="4"/>
      <c r="I8" s="4"/>
    </row>
    <row r="9" spans="1:9">
      <c r="B9" s="7" t="s">
        <v>489</v>
      </c>
      <c r="F9" s="4"/>
      <c r="G9" s="4"/>
      <c r="H9" s="4"/>
      <c r="I9" s="4"/>
    </row>
    <row r="10" spans="1:9">
      <c r="B10" t="s">
        <v>551</v>
      </c>
      <c r="D10" t="s">
        <v>548</v>
      </c>
      <c r="E10" t="s">
        <v>549</v>
      </c>
      <c r="F10" s="4"/>
      <c r="G10" s="4"/>
      <c r="H10" s="4"/>
      <c r="I10" s="4"/>
    </row>
    <row r="11" spans="1:9">
      <c r="A11" s="7" t="s">
        <v>486</v>
      </c>
      <c r="B11" t="s">
        <v>547</v>
      </c>
      <c r="C11" t="s">
        <v>550</v>
      </c>
    </row>
    <row r="12" spans="1:9">
      <c r="A12" s="5" t="s">
        <v>487</v>
      </c>
      <c r="B12" s="10">
        <v>6784966.5799999991</v>
      </c>
      <c r="C12" s="10">
        <v>2433495</v>
      </c>
      <c r="D12" s="10">
        <v>6784966.5799999991</v>
      </c>
      <c r="E12" s="10">
        <v>2433495</v>
      </c>
    </row>
    <row r="13" spans="1:9">
      <c r="A13" s="8" t="s">
        <v>491</v>
      </c>
      <c r="B13" s="10">
        <v>5822135.7599999998</v>
      </c>
      <c r="C13" s="10">
        <v>2378584</v>
      </c>
      <c r="D13" s="10">
        <v>5822135.7599999998</v>
      </c>
      <c r="E13" s="10">
        <v>2378584</v>
      </c>
    </row>
    <row r="14" spans="1:9">
      <c r="A14" s="9" t="s">
        <v>552</v>
      </c>
      <c r="B14" s="10">
        <v>0</v>
      </c>
      <c r="C14" s="10">
        <v>0</v>
      </c>
      <c r="D14" s="10">
        <v>0</v>
      </c>
      <c r="E14" s="10">
        <v>0</v>
      </c>
    </row>
    <row r="15" spans="1:9">
      <c r="A15" s="9" t="s">
        <v>553</v>
      </c>
      <c r="B15" s="10">
        <v>0</v>
      </c>
      <c r="C15" s="10">
        <v>0</v>
      </c>
      <c r="D15" s="10">
        <v>0</v>
      </c>
      <c r="E15" s="10">
        <v>0</v>
      </c>
      <c r="F15" s="6"/>
      <c r="G15" s="6"/>
      <c r="H15" s="6"/>
      <c r="I15" s="6"/>
    </row>
    <row r="16" spans="1:9">
      <c r="A16" s="9" t="s">
        <v>554</v>
      </c>
      <c r="B16" s="10">
        <v>0</v>
      </c>
      <c r="C16" s="10">
        <v>0</v>
      </c>
      <c r="D16" s="10">
        <v>0</v>
      </c>
      <c r="E16" s="10">
        <v>0</v>
      </c>
      <c r="F16" s="6"/>
      <c r="G16" s="6"/>
      <c r="H16" s="6"/>
      <c r="I16" s="6"/>
    </row>
    <row r="17" spans="1:9">
      <c r="A17" s="9" t="s">
        <v>555</v>
      </c>
      <c r="B17" s="10">
        <v>0</v>
      </c>
      <c r="C17" s="10">
        <v>0</v>
      </c>
      <c r="D17" s="10">
        <v>0</v>
      </c>
      <c r="E17" s="10">
        <v>0</v>
      </c>
      <c r="F17" s="6"/>
      <c r="G17" s="6"/>
      <c r="H17" s="6"/>
      <c r="I17" s="6"/>
    </row>
    <row r="18" spans="1:9">
      <c r="A18" s="9" t="s">
        <v>556</v>
      </c>
      <c r="B18" s="10">
        <v>0</v>
      </c>
      <c r="C18" s="10">
        <v>0</v>
      </c>
      <c r="D18" s="10">
        <v>0</v>
      </c>
      <c r="E18" s="10">
        <v>0</v>
      </c>
      <c r="F18" s="6"/>
      <c r="G18" s="6"/>
      <c r="H18" s="6"/>
      <c r="I18" s="6"/>
    </row>
    <row r="19" spans="1:9">
      <c r="A19" s="9" t="s">
        <v>557</v>
      </c>
      <c r="B19" s="10">
        <v>0</v>
      </c>
      <c r="C19" s="10">
        <v>0</v>
      </c>
      <c r="D19" s="10">
        <v>0</v>
      </c>
      <c r="E19" s="10">
        <v>0</v>
      </c>
      <c r="F19" s="6"/>
      <c r="G19" s="6"/>
      <c r="H19" s="6"/>
      <c r="I19" s="6"/>
    </row>
    <row r="20" spans="1:9">
      <c r="A20" s="9" t="s">
        <v>390</v>
      </c>
      <c r="B20" s="10">
        <v>0</v>
      </c>
      <c r="C20" s="10">
        <v>0</v>
      </c>
      <c r="D20" s="10">
        <v>0</v>
      </c>
      <c r="E20" s="10">
        <v>0</v>
      </c>
      <c r="F20" s="6"/>
      <c r="G20" s="6"/>
      <c r="H20" s="6"/>
      <c r="I20" s="6"/>
    </row>
    <row r="21" spans="1:9">
      <c r="A21" s="9" t="s">
        <v>391</v>
      </c>
      <c r="B21" s="10">
        <v>1.74</v>
      </c>
      <c r="C21" s="10">
        <v>3</v>
      </c>
      <c r="D21" s="10">
        <v>1.74</v>
      </c>
      <c r="E21" s="10">
        <v>3</v>
      </c>
      <c r="F21" s="6"/>
      <c r="G21" s="6"/>
      <c r="H21" s="6"/>
      <c r="I21" s="6"/>
    </row>
    <row r="22" spans="1:9">
      <c r="A22" s="9" t="s">
        <v>392</v>
      </c>
      <c r="B22" s="10">
        <v>11.73</v>
      </c>
      <c r="C22" s="10">
        <v>18</v>
      </c>
      <c r="D22" s="10">
        <v>11.73</v>
      </c>
      <c r="E22" s="10">
        <v>18</v>
      </c>
      <c r="F22" s="6"/>
      <c r="G22" s="6"/>
      <c r="H22" s="6"/>
      <c r="I22" s="6"/>
    </row>
    <row r="23" spans="1:9">
      <c r="A23" s="9" t="s">
        <v>393</v>
      </c>
      <c r="B23" s="10">
        <v>24.210000000000004</v>
      </c>
      <c r="C23" s="10">
        <v>29</v>
      </c>
      <c r="D23" s="10">
        <v>24.210000000000004</v>
      </c>
      <c r="E23" s="10">
        <v>29</v>
      </c>
      <c r="F23" s="6"/>
      <c r="G23" s="6"/>
      <c r="H23" s="6"/>
      <c r="I23" s="6"/>
    </row>
    <row r="24" spans="1:9">
      <c r="A24" s="9" t="s">
        <v>394</v>
      </c>
      <c r="B24" s="10">
        <v>71.720000000000013</v>
      </c>
      <c r="C24" s="10">
        <v>3</v>
      </c>
      <c r="D24" s="10">
        <v>71.720000000000013</v>
      </c>
      <c r="E24" s="10">
        <v>3</v>
      </c>
      <c r="F24" s="6"/>
      <c r="G24" s="6"/>
      <c r="H24" s="6"/>
      <c r="I24" s="6"/>
    </row>
    <row r="25" spans="1:9">
      <c r="A25" s="9" t="s">
        <v>395</v>
      </c>
      <c r="B25" s="10">
        <v>150.01999999999998</v>
      </c>
      <c r="C25" s="10">
        <v>82</v>
      </c>
      <c r="D25" s="10">
        <v>150.01999999999998</v>
      </c>
      <c r="E25" s="10">
        <v>82</v>
      </c>
      <c r="F25" s="6"/>
      <c r="G25" s="6"/>
      <c r="H25" s="6"/>
      <c r="I25" s="6"/>
    </row>
    <row r="26" spans="1:9">
      <c r="A26" s="9" t="s">
        <v>396</v>
      </c>
      <c r="B26" s="10">
        <v>39.249999999999993</v>
      </c>
      <c r="C26" s="10">
        <v>18</v>
      </c>
      <c r="D26" s="10">
        <v>39.249999999999993</v>
      </c>
      <c r="E26" s="10">
        <v>18</v>
      </c>
      <c r="F26" s="6"/>
      <c r="G26" s="6"/>
      <c r="H26" s="6"/>
      <c r="I26" s="6"/>
    </row>
    <row r="27" spans="1:9">
      <c r="A27" s="9" t="s">
        <v>310</v>
      </c>
      <c r="B27" s="10">
        <v>12821.419999999995</v>
      </c>
      <c r="C27" s="10">
        <v>94</v>
      </c>
      <c r="D27" s="10">
        <v>12821.419999999995</v>
      </c>
      <c r="E27" s="10">
        <v>94</v>
      </c>
      <c r="F27" s="6"/>
      <c r="G27" s="6"/>
      <c r="H27" s="6"/>
      <c r="I27" s="6"/>
    </row>
    <row r="28" spans="1:9">
      <c r="A28" s="9" t="s">
        <v>311</v>
      </c>
      <c r="B28" s="10">
        <v>3260.29</v>
      </c>
      <c r="C28" s="10">
        <v>23</v>
      </c>
      <c r="D28" s="10">
        <v>3260.29</v>
      </c>
      <c r="E28" s="10">
        <v>23</v>
      </c>
      <c r="F28" s="6"/>
      <c r="G28" s="6"/>
      <c r="H28" s="6"/>
      <c r="I28" s="6"/>
    </row>
    <row r="29" spans="1:9">
      <c r="A29" s="9" t="s">
        <v>312</v>
      </c>
      <c r="B29" s="10">
        <v>992.55</v>
      </c>
      <c r="C29" s="10">
        <v>6</v>
      </c>
      <c r="D29" s="10">
        <v>992.55</v>
      </c>
      <c r="E29" s="10">
        <v>6</v>
      </c>
      <c r="F29" s="6"/>
      <c r="G29" s="6"/>
      <c r="H29" s="6"/>
      <c r="I29" s="6"/>
    </row>
    <row r="30" spans="1:9">
      <c r="A30" s="9" t="s">
        <v>313</v>
      </c>
      <c r="B30" s="10">
        <v>358.23</v>
      </c>
      <c r="C30" s="10">
        <v>2</v>
      </c>
      <c r="D30" s="10">
        <v>358.23</v>
      </c>
      <c r="E30" s="10">
        <v>2</v>
      </c>
      <c r="F30" s="6"/>
      <c r="G30" s="6"/>
      <c r="H30" s="6"/>
      <c r="I30" s="6"/>
    </row>
    <row r="31" spans="1:9">
      <c r="A31" s="9" t="s">
        <v>314</v>
      </c>
      <c r="B31" s="10">
        <v>2889.0599999999995</v>
      </c>
      <c r="C31" s="10">
        <v>29</v>
      </c>
      <c r="D31" s="10">
        <v>2889.0599999999995</v>
      </c>
      <c r="E31" s="10">
        <v>29</v>
      </c>
      <c r="F31" s="6"/>
      <c r="G31" s="6"/>
      <c r="H31" s="6"/>
      <c r="I31" s="6"/>
    </row>
    <row r="32" spans="1:9">
      <c r="A32" s="9" t="s">
        <v>315</v>
      </c>
      <c r="B32" s="10">
        <v>4917.66</v>
      </c>
      <c r="C32" s="10">
        <v>48</v>
      </c>
      <c r="D32" s="10">
        <v>4917.66</v>
      </c>
      <c r="E32" s="10">
        <v>48</v>
      </c>
      <c r="F32" s="6"/>
      <c r="G32" s="6"/>
      <c r="H32" s="6"/>
      <c r="I32" s="6"/>
    </row>
    <row r="33" spans="1:9">
      <c r="A33" s="9" t="s">
        <v>316</v>
      </c>
      <c r="B33" s="10">
        <v>7092.1200000000008</v>
      </c>
      <c r="C33" s="10">
        <v>65</v>
      </c>
      <c r="D33" s="10">
        <v>7092.1200000000008</v>
      </c>
      <c r="E33" s="10">
        <v>65</v>
      </c>
      <c r="F33" s="6"/>
      <c r="G33" s="6"/>
      <c r="H33" s="6"/>
      <c r="I33" s="6"/>
    </row>
    <row r="34" spans="1:9">
      <c r="A34" s="9" t="s">
        <v>317</v>
      </c>
      <c r="B34" s="10">
        <v>14733.999999999998</v>
      </c>
      <c r="C34" s="10">
        <v>131</v>
      </c>
      <c r="D34" s="10">
        <v>14733.999999999998</v>
      </c>
      <c r="E34" s="10">
        <v>131</v>
      </c>
      <c r="F34" s="6"/>
      <c r="G34" s="6"/>
      <c r="H34" s="6"/>
      <c r="I34" s="6"/>
    </row>
    <row r="35" spans="1:9">
      <c r="A35" s="9" t="s">
        <v>318</v>
      </c>
      <c r="B35" s="10">
        <v>16433.170000000002</v>
      </c>
      <c r="C35" s="10">
        <v>134</v>
      </c>
      <c r="D35" s="10">
        <v>16433.170000000002</v>
      </c>
      <c r="E35" s="10">
        <v>134</v>
      </c>
      <c r="F35" s="6"/>
      <c r="G35" s="6"/>
      <c r="H35" s="6"/>
      <c r="I35" s="6"/>
    </row>
    <row r="36" spans="1:9">
      <c r="A36" s="9" t="s">
        <v>319</v>
      </c>
      <c r="B36" s="10">
        <v>200.45</v>
      </c>
      <c r="C36" s="10">
        <v>8</v>
      </c>
      <c r="D36" s="10">
        <v>200.45</v>
      </c>
      <c r="E36" s="10">
        <v>8</v>
      </c>
      <c r="F36" s="6"/>
      <c r="G36" s="6"/>
      <c r="H36" s="6"/>
      <c r="I36" s="6"/>
    </row>
    <row r="37" spans="1:9">
      <c r="A37" s="9" t="s">
        <v>320</v>
      </c>
      <c r="B37" s="10">
        <v>0.64</v>
      </c>
      <c r="C37" s="10">
        <v>1</v>
      </c>
      <c r="D37" s="10">
        <v>0.64</v>
      </c>
      <c r="E37" s="10">
        <v>1</v>
      </c>
      <c r="F37" s="6"/>
      <c r="G37" s="6"/>
      <c r="H37" s="6"/>
      <c r="I37" s="6"/>
    </row>
    <row r="38" spans="1:9">
      <c r="A38" s="9" t="s">
        <v>321</v>
      </c>
      <c r="B38" s="10">
        <v>0</v>
      </c>
      <c r="C38" s="10">
        <v>0</v>
      </c>
      <c r="D38" s="10">
        <v>0</v>
      </c>
      <c r="E38" s="10">
        <v>0</v>
      </c>
      <c r="F38" s="6"/>
      <c r="G38" s="6"/>
      <c r="H38" s="6"/>
      <c r="I38" s="6"/>
    </row>
    <row r="39" spans="1:9">
      <c r="A39" s="9" t="s">
        <v>322</v>
      </c>
      <c r="B39" s="10">
        <v>105.64999999999999</v>
      </c>
      <c r="C39" s="10">
        <v>2</v>
      </c>
      <c r="D39" s="10">
        <v>105.64999999999999</v>
      </c>
      <c r="E39" s="10">
        <v>2</v>
      </c>
      <c r="F39" s="6"/>
      <c r="G39" s="6"/>
      <c r="H39" s="6"/>
      <c r="I39" s="6"/>
    </row>
    <row r="40" spans="1:9">
      <c r="A40" s="9" t="s">
        <v>323</v>
      </c>
      <c r="B40" s="10">
        <v>109.6</v>
      </c>
      <c r="C40" s="10">
        <v>2</v>
      </c>
      <c r="D40" s="10">
        <v>109.6</v>
      </c>
      <c r="E40" s="10">
        <v>2</v>
      </c>
      <c r="F40" s="6"/>
      <c r="G40" s="6"/>
      <c r="H40" s="6"/>
      <c r="I40" s="6"/>
    </row>
    <row r="41" spans="1:9">
      <c r="A41" s="9" t="s">
        <v>324</v>
      </c>
      <c r="B41" s="10">
        <v>548.29</v>
      </c>
      <c r="C41" s="10">
        <v>10</v>
      </c>
      <c r="D41" s="10">
        <v>548.29</v>
      </c>
      <c r="E41" s="10">
        <v>10</v>
      </c>
      <c r="F41" s="6"/>
      <c r="G41" s="6"/>
      <c r="H41" s="6"/>
      <c r="I41" s="6"/>
    </row>
    <row r="42" spans="1:9">
      <c r="A42" s="9" t="s">
        <v>493</v>
      </c>
      <c r="B42" s="10">
        <v>2.15</v>
      </c>
      <c r="C42" s="10">
        <v>3</v>
      </c>
      <c r="D42" s="10">
        <v>2.15</v>
      </c>
      <c r="E42" s="10">
        <v>3</v>
      </c>
      <c r="F42" s="6"/>
      <c r="G42" s="6"/>
      <c r="H42" s="6"/>
      <c r="I42" s="6"/>
    </row>
    <row r="43" spans="1:9">
      <c r="A43" s="9" t="s">
        <v>397</v>
      </c>
      <c r="B43" s="10">
        <v>37.53</v>
      </c>
      <c r="C43" s="10">
        <v>40</v>
      </c>
      <c r="D43" s="10">
        <v>37.53</v>
      </c>
      <c r="E43" s="10">
        <v>40</v>
      </c>
      <c r="F43" s="6"/>
      <c r="G43" s="6"/>
      <c r="H43" s="6"/>
      <c r="I43" s="6"/>
    </row>
    <row r="44" spans="1:9">
      <c r="A44" s="9" t="s">
        <v>398</v>
      </c>
      <c r="B44" s="10">
        <v>20.49</v>
      </c>
      <c r="C44" s="10">
        <v>18</v>
      </c>
      <c r="D44" s="10">
        <v>20.49</v>
      </c>
      <c r="E44" s="10">
        <v>18</v>
      </c>
      <c r="F44" s="6"/>
      <c r="G44" s="6"/>
      <c r="H44" s="6"/>
      <c r="I44" s="6"/>
    </row>
    <row r="45" spans="1:9">
      <c r="A45" s="9" t="s">
        <v>399</v>
      </c>
      <c r="B45" s="10">
        <v>0</v>
      </c>
      <c r="C45" s="10">
        <v>0</v>
      </c>
      <c r="D45" s="10">
        <v>0</v>
      </c>
      <c r="E45" s="10">
        <v>0</v>
      </c>
      <c r="F45" s="6"/>
      <c r="G45" s="6"/>
      <c r="H45" s="6"/>
      <c r="I45" s="6"/>
    </row>
    <row r="46" spans="1:9">
      <c r="A46" s="9" t="s">
        <v>400</v>
      </c>
      <c r="B46" s="10">
        <v>216.60999999999999</v>
      </c>
      <c r="C46" s="10">
        <v>80</v>
      </c>
      <c r="D46" s="10">
        <v>216.60999999999999</v>
      </c>
      <c r="E46" s="10">
        <v>80</v>
      </c>
      <c r="F46" s="6"/>
      <c r="G46" s="6"/>
      <c r="H46" s="6"/>
      <c r="I46" s="6"/>
    </row>
    <row r="47" spans="1:9">
      <c r="A47" s="9" t="s">
        <v>401</v>
      </c>
      <c r="B47" s="10">
        <v>45.629999999999995</v>
      </c>
      <c r="C47" s="10">
        <v>11</v>
      </c>
      <c r="D47" s="10">
        <v>45.629999999999995</v>
      </c>
      <c r="E47" s="10">
        <v>11</v>
      </c>
      <c r="F47" s="6"/>
      <c r="G47" s="6"/>
      <c r="H47" s="6"/>
      <c r="I47" s="6"/>
    </row>
    <row r="48" spans="1:9">
      <c r="A48" s="9" t="s">
        <v>248</v>
      </c>
      <c r="B48" s="10">
        <v>7.0600000000000005</v>
      </c>
      <c r="C48" s="10">
        <v>3</v>
      </c>
      <c r="D48" s="10">
        <v>7.0600000000000005</v>
      </c>
      <c r="E48" s="10">
        <v>3</v>
      </c>
      <c r="F48" s="6"/>
      <c r="G48" s="6"/>
      <c r="H48" s="6"/>
      <c r="I48" s="6"/>
    </row>
    <row r="49" spans="1:9">
      <c r="A49" s="9" t="s">
        <v>249</v>
      </c>
      <c r="B49" s="10">
        <v>9.4899999999999984</v>
      </c>
      <c r="C49" s="10">
        <v>3</v>
      </c>
      <c r="D49" s="10">
        <v>9.4899999999999984</v>
      </c>
      <c r="E49" s="10">
        <v>3</v>
      </c>
      <c r="F49" s="6"/>
      <c r="G49" s="6"/>
      <c r="H49" s="6"/>
      <c r="I49" s="6"/>
    </row>
    <row r="50" spans="1:9">
      <c r="A50" s="9" t="s">
        <v>250</v>
      </c>
      <c r="B50" s="10">
        <v>19.230000000000004</v>
      </c>
      <c r="C50" s="10">
        <v>5</v>
      </c>
      <c r="D50" s="10">
        <v>19.230000000000004</v>
      </c>
      <c r="E50" s="10">
        <v>5</v>
      </c>
      <c r="F50" s="6"/>
      <c r="G50" s="6"/>
      <c r="H50" s="6"/>
      <c r="I50" s="6"/>
    </row>
    <row r="51" spans="1:9">
      <c r="A51" s="9" t="s">
        <v>251</v>
      </c>
      <c r="B51" s="10">
        <v>59.059999999999995</v>
      </c>
      <c r="C51" s="10">
        <v>12</v>
      </c>
      <c r="D51" s="10">
        <v>59.059999999999995</v>
      </c>
      <c r="E51" s="10">
        <v>12</v>
      </c>
      <c r="F51" s="6"/>
      <c r="G51" s="6"/>
      <c r="H51" s="6"/>
      <c r="I51" s="6"/>
    </row>
    <row r="52" spans="1:9">
      <c r="A52" s="9" t="s">
        <v>252</v>
      </c>
      <c r="B52" s="10">
        <v>33.46</v>
      </c>
      <c r="C52" s="10">
        <v>5</v>
      </c>
      <c r="D52" s="10">
        <v>33.46</v>
      </c>
      <c r="E52" s="10">
        <v>5</v>
      </c>
      <c r="F52" s="6"/>
      <c r="G52" s="6"/>
      <c r="H52" s="6"/>
      <c r="I52" s="6"/>
    </row>
    <row r="53" spans="1:9">
      <c r="A53" s="9" t="s">
        <v>253</v>
      </c>
      <c r="B53" s="10">
        <v>33.799999999999997</v>
      </c>
      <c r="C53" s="10">
        <v>5</v>
      </c>
      <c r="D53" s="10">
        <v>33.799999999999997</v>
      </c>
      <c r="E53" s="10">
        <v>5</v>
      </c>
      <c r="F53" s="6"/>
      <c r="G53" s="6"/>
      <c r="H53" s="6"/>
      <c r="I53" s="6"/>
    </row>
    <row r="54" spans="1:9">
      <c r="A54" s="9" t="s">
        <v>254</v>
      </c>
      <c r="B54" s="10">
        <v>0</v>
      </c>
      <c r="C54" s="10">
        <v>0</v>
      </c>
      <c r="D54" s="10">
        <v>0</v>
      </c>
      <c r="E54" s="10">
        <v>0</v>
      </c>
      <c r="F54" s="6"/>
      <c r="G54" s="6"/>
      <c r="H54" s="6"/>
      <c r="I54" s="6"/>
    </row>
    <row r="55" spans="1:9">
      <c r="A55" s="9" t="s">
        <v>255</v>
      </c>
      <c r="B55" s="10">
        <v>1912.2200000000003</v>
      </c>
      <c r="C55" s="10">
        <v>605</v>
      </c>
      <c r="D55" s="10">
        <v>1912.2200000000003</v>
      </c>
      <c r="E55" s="10">
        <v>605</v>
      </c>
      <c r="F55" s="6"/>
      <c r="G55" s="6"/>
      <c r="H55" s="6"/>
      <c r="I55" s="6"/>
    </row>
    <row r="56" spans="1:9">
      <c r="A56" s="9" t="s">
        <v>256</v>
      </c>
      <c r="B56" s="10">
        <v>30997.489999999998</v>
      </c>
      <c r="C56" s="10">
        <v>9211</v>
      </c>
      <c r="D56" s="10">
        <v>30997.489999999998</v>
      </c>
      <c r="E56" s="10">
        <v>9211</v>
      </c>
      <c r="F56" s="6"/>
      <c r="G56" s="6"/>
      <c r="H56" s="6"/>
      <c r="I56" s="6"/>
    </row>
    <row r="57" spans="1:9">
      <c r="A57" s="9" t="s">
        <v>257</v>
      </c>
      <c r="B57" s="10">
        <v>36164.230000000003</v>
      </c>
      <c r="C57" s="10">
        <v>10911</v>
      </c>
      <c r="D57" s="10">
        <v>36164.230000000003</v>
      </c>
      <c r="E57" s="10">
        <v>10911</v>
      </c>
      <c r="F57" s="6"/>
      <c r="G57" s="6"/>
      <c r="H57" s="6"/>
      <c r="I57" s="6"/>
    </row>
    <row r="58" spans="1:9">
      <c r="A58" s="9" t="s">
        <v>258</v>
      </c>
      <c r="B58" s="10">
        <v>45732.630000000005</v>
      </c>
      <c r="C58" s="10">
        <v>11099</v>
      </c>
      <c r="D58" s="10">
        <v>45732.630000000005</v>
      </c>
      <c r="E58" s="10">
        <v>11099</v>
      </c>
      <c r="F58" s="6"/>
      <c r="G58" s="6"/>
      <c r="H58" s="6"/>
      <c r="I58" s="6"/>
    </row>
    <row r="59" spans="1:9">
      <c r="A59" s="9" t="s">
        <v>259</v>
      </c>
      <c r="B59" s="10">
        <v>46356.22</v>
      </c>
      <c r="C59" s="10">
        <v>7635</v>
      </c>
      <c r="D59" s="10">
        <v>46356.22</v>
      </c>
      <c r="E59" s="10">
        <v>7635</v>
      </c>
      <c r="F59" s="6"/>
      <c r="G59" s="6"/>
      <c r="H59" s="6"/>
      <c r="I59" s="6"/>
    </row>
    <row r="60" spans="1:9">
      <c r="A60" s="9" t="s">
        <v>260</v>
      </c>
      <c r="B60" s="10">
        <v>54446.05</v>
      </c>
      <c r="C60" s="10">
        <v>7467</v>
      </c>
      <c r="D60" s="10">
        <v>54446.05</v>
      </c>
      <c r="E60" s="10">
        <v>7467</v>
      </c>
      <c r="F60" s="6"/>
      <c r="G60" s="6"/>
      <c r="H60" s="6"/>
      <c r="I60" s="6"/>
    </row>
    <row r="61" spans="1:9">
      <c r="A61" s="9" t="s">
        <v>261</v>
      </c>
      <c r="B61" s="10">
        <v>111821.41</v>
      </c>
      <c r="C61" s="10">
        <v>6813</v>
      </c>
      <c r="D61" s="10">
        <v>111821.41</v>
      </c>
      <c r="E61" s="10">
        <v>6813</v>
      </c>
      <c r="F61" s="6"/>
      <c r="G61" s="6"/>
      <c r="H61" s="6"/>
      <c r="I61" s="6"/>
    </row>
    <row r="62" spans="1:9">
      <c r="A62" s="9" t="s">
        <v>0</v>
      </c>
      <c r="B62" s="10">
        <v>673.13</v>
      </c>
      <c r="C62" s="10">
        <v>264</v>
      </c>
      <c r="D62" s="10">
        <v>673.13</v>
      </c>
      <c r="E62" s="10">
        <v>264</v>
      </c>
      <c r="F62" s="6"/>
      <c r="G62" s="6"/>
      <c r="H62" s="6"/>
      <c r="I62" s="6"/>
    </row>
    <row r="63" spans="1:9">
      <c r="A63" s="9" t="s">
        <v>1</v>
      </c>
      <c r="B63" s="10">
        <v>472.48999999999995</v>
      </c>
      <c r="C63" s="10">
        <v>149</v>
      </c>
      <c r="D63" s="10">
        <v>472.48999999999995</v>
      </c>
      <c r="E63" s="10">
        <v>149</v>
      </c>
      <c r="F63" s="6"/>
      <c r="G63" s="6"/>
      <c r="H63" s="6"/>
      <c r="I63" s="6"/>
    </row>
    <row r="64" spans="1:9">
      <c r="A64" s="9" t="s">
        <v>2</v>
      </c>
      <c r="B64" s="10">
        <v>168.92000000000002</v>
      </c>
      <c r="C64" s="10">
        <v>50</v>
      </c>
      <c r="D64" s="10">
        <v>168.92000000000002</v>
      </c>
      <c r="E64" s="10">
        <v>50</v>
      </c>
      <c r="F64" s="6"/>
      <c r="G64" s="6"/>
      <c r="H64" s="6"/>
      <c r="I64" s="6"/>
    </row>
    <row r="65" spans="1:9">
      <c r="A65" s="9" t="s">
        <v>3</v>
      </c>
      <c r="B65" s="10">
        <v>94.15</v>
      </c>
      <c r="C65" s="10">
        <v>33</v>
      </c>
      <c r="D65" s="10">
        <v>94.15</v>
      </c>
      <c r="E65" s="10">
        <v>33</v>
      </c>
      <c r="F65" s="6"/>
      <c r="G65" s="6"/>
      <c r="H65" s="6"/>
      <c r="I65" s="6"/>
    </row>
    <row r="66" spans="1:9">
      <c r="A66" s="9" t="s">
        <v>4</v>
      </c>
      <c r="B66" s="10">
        <v>310</v>
      </c>
      <c r="C66" s="10">
        <v>76</v>
      </c>
      <c r="D66" s="10">
        <v>310</v>
      </c>
      <c r="E66" s="10">
        <v>76</v>
      </c>
      <c r="F66" s="6"/>
      <c r="G66" s="6"/>
      <c r="H66" s="6"/>
      <c r="I66" s="6"/>
    </row>
    <row r="67" spans="1:9">
      <c r="A67" s="9" t="s">
        <v>262</v>
      </c>
      <c r="B67" s="10">
        <v>522.75</v>
      </c>
      <c r="C67" s="10">
        <v>165</v>
      </c>
      <c r="D67" s="10">
        <v>522.75</v>
      </c>
      <c r="E67" s="10">
        <v>165</v>
      </c>
      <c r="F67" s="6"/>
      <c r="G67" s="6"/>
      <c r="H67" s="6"/>
      <c r="I67" s="6"/>
    </row>
    <row r="68" spans="1:9">
      <c r="A68" s="9" t="s">
        <v>263</v>
      </c>
      <c r="B68" s="10">
        <v>6977.840000000002</v>
      </c>
      <c r="C68" s="10">
        <v>2106</v>
      </c>
      <c r="D68" s="10">
        <v>6977.840000000002</v>
      </c>
      <c r="E68" s="10">
        <v>2106</v>
      </c>
      <c r="F68" s="6"/>
      <c r="G68" s="6"/>
      <c r="H68" s="6"/>
      <c r="I68" s="6"/>
    </row>
    <row r="69" spans="1:9">
      <c r="A69" s="9" t="s">
        <v>264</v>
      </c>
      <c r="B69" s="10">
        <v>9219.7599999999984</v>
      </c>
      <c r="C69" s="10">
        <v>2749</v>
      </c>
      <c r="D69" s="10">
        <v>9219.7599999999984</v>
      </c>
      <c r="E69" s="10">
        <v>2749</v>
      </c>
      <c r="F69" s="6"/>
      <c r="G69" s="6"/>
      <c r="H69" s="6"/>
      <c r="I69" s="6"/>
    </row>
    <row r="70" spans="1:9">
      <c r="A70" s="9" t="s">
        <v>265</v>
      </c>
      <c r="B70" s="10">
        <v>12260.720000000001</v>
      </c>
      <c r="C70" s="10">
        <v>2638</v>
      </c>
      <c r="D70" s="10">
        <v>12260.720000000001</v>
      </c>
      <c r="E70" s="10">
        <v>2638</v>
      </c>
      <c r="F70" s="6"/>
      <c r="G70" s="6"/>
      <c r="H70" s="6"/>
      <c r="I70" s="6"/>
    </row>
    <row r="71" spans="1:9">
      <c r="A71" s="9" t="s">
        <v>266</v>
      </c>
      <c r="B71" s="10">
        <v>12677.019999999999</v>
      </c>
      <c r="C71" s="10">
        <v>1997</v>
      </c>
      <c r="D71" s="10">
        <v>12677.019999999999</v>
      </c>
      <c r="E71" s="10">
        <v>1997</v>
      </c>
      <c r="F71" s="6"/>
      <c r="G71" s="6"/>
      <c r="H71" s="6"/>
      <c r="I71" s="6"/>
    </row>
    <row r="72" spans="1:9">
      <c r="A72" s="9" t="s">
        <v>267</v>
      </c>
      <c r="B72" s="10">
        <v>18203.810000000001</v>
      </c>
      <c r="C72" s="10">
        <v>2271</v>
      </c>
      <c r="D72" s="10">
        <v>18203.810000000001</v>
      </c>
      <c r="E72" s="10">
        <v>2271</v>
      </c>
      <c r="F72" s="6"/>
      <c r="G72" s="6"/>
      <c r="H72" s="6"/>
      <c r="I72" s="6"/>
    </row>
    <row r="73" spans="1:9">
      <c r="A73" s="9" t="s">
        <v>268</v>
      </c>
      <c r="B73" s="10">
        <v>31837.77</v>
      </c>
      <c r="C73" s="10">
        <v>2266</v>
      </c>
      <c r="D73" s="10">
        <v>31837.77</v>
      </c>
      <c r="E73" s="10">
        <v>2266</v>
      </c>
      <c r="F73" s="6"/>
      <c r="G73" s="6"/>
      <c r="H73" s="6"/>
      <c r="I73" s="6"/>
    </row>
    <row r="74" spans="1:9">
      <c r="A74" s="9" t="s">
        <v>5</v>
      </c>
      <c r="B74" s="10">
        <v>604.2600000000001</v>
      </c>
      <c r="C74" s="10">
        <v>236</v>
      </c>
      <c r="D74" s="10">
        <v>604.2600000000001</v>
      </c>
      <c r="E74" s="10">
        <v>236</v>
      </c>
      <c r="F74" s="6"/>
      <c r="G74" s="6"/>
      <c r="H74" s="6"/>
      <c r="I74" s="6"/>
    </row>
    <row r="75" spans="1:9">
      <c r="A75" s="9" t="s">
        <v>6</v>
      </c>
      <c r="B75" s="10">
        <v>1548.8300000000002</v>
      </c>
      <c r="C75" s="10">
        <v>1333</v>
      </c>
      <c r="D75" s="10">
        <v>1548.8300000000002</v>
      </c>
      <c r="E75" s="10">
        <v>1333</v>
      </c>
      <c r="F75" s="6"/>
      <c r="G75" s="6"/>
      <c r="H75" s="6"/>
      <c r="I75" s="6"/>
    </row>
    <row r="76" spans="1:9">
      <c r="A76" s="9" t="s">
        <v>7</v>
      </c>
      <c r="B76" s="10">
        <v>3498.41</v>
      </c>
      <c r="C76" s="10">
        <v>2476</v>
      </c>
      <c r="D76" s="10">
        <v>3498.41</v>
      </c>
      <c r="E76" s="10">
        <v>2476</v>
      </c>
      <c r="F76" s="6"/>
      <c r="G76" s="6"/>
      <c r="H76" s="6"/>
      <c r="I76" s="6"/>
    </row>
    <row r="77" spans="1:9">
      <c r="A77" s="9" t="s">
        <v>8</v>
      </c>
      <c r="B77" s="10">
        <v>5614.29</v>
      </c>
      <c r="C77" s="10">
        <v>3298</v>
      </c>
      <c r="D77" s="10">
        <v>5614.29</v>
      </c>
      <c r="E77" s="10">
        <v>3298</v>
      </c>
      <c r="F77" s="6"/>
      <c r="G77" s="6"/>
      <c r="H77" s="6"/>
      <c r="I77" s="6"/>
    </row>
    <row r="78" spans="1:9">
      <c r="A78" s="9" t="s">
        <v>9</v>
      </c>
      <c r="B78" s="10">
        <v>5475.4300000000021</v>
      </c>
      <c r="C78" s="10">
        <v>2657</v>
      </c>
      <c r="D78" s="10">
        <v>5475.4300000000021</v>
      </c>
      <c r="E78" s="10">
        <v>2657</v>
      </c>
      <c r="F78" s="6"/>
      <c r="G78" s="6"/>
      <c r="H78" s="6"/>
      <c r="I78" s="6"/>
    </row>
    <row r="79" spans="1:9">
      <c r="A79" s="9" t="s">
        <v>10</v>
      </c>
      <c r="B79" s="10">
        <v>5734.170000000001</v>
      </c>
      <c r="C79" s="10">
        <v>2469</v>
      </c>
      <c r="D79" s="10">
        <v>5734.170000000001</v>
      </c>
      <c r="E79" s="10">
        <v>2469</v>
      </c>
      <c r="F79" s="6"/>
      <c r="G79" s="6"/>
      <c r="H79" s="6"/>
      <c r="I79" s="6"/>
    </row>
    <row r="80" spans="1:9">
      <c r="A80" s="9" t="s">
        <v>11</v>
      </c>
      <c r="B80" s="10">
        <v>5596.2199999999993</v>
      </c>
      <c r="C80" s="10">
        <v>1791</v>
      </c>
      <c r="D80" s="10">
        <v>5596.2199999999993</v>
      </c>
      <c r="E80" s="10">
        <v>1791</v>
      </c>
      <c r="F80" s="6"/>
      <c r="G80" s="6"/>
      <c r="H80" s="6"/>
      <c r="I80" s="6"/>
    </row>
    <row r="81" spans="1:9">
      <c r="A81" s="9" t="s">
        <v>12</v>
      </c>
      <c r="B81" s="10">
        <v>42.03</v>
      </c>
      <c r="C81" s="10">
        <v>77</v>
      </c>
      <c r="D81" s="10">
        <v>42.03</v>
      </c>
      <c r="E81" s="10">
        <v>77</v>
      </c>
      <c r="F81" s="6"/>
      <c r="G81" s="6"/>
      <c r="H81" s="6"/>
      <c r="I81" s="6"/>
    </row>
    <row r="82" spans="1:9">
      <c r="A82" s="9" t="s">
        <v>13</v>
      </c>
      <c r="B82" s="10">
        <v>32.57</v>
      </c>
      <c r="C82" s="10">
        <v>51</v>
      </c>
      <c r="D82" s="10">
        <v>32.57</v>
      </c>
      <c r="E82" s="10">
        <v>51</v>
      </c>
      <c r="F82" s="6"/>
      <c r="G82" s="6"/>
      <c r="H82" s="6"/>
      <c r="I82" s="6"/>
    </row>
    <row r="83" spans="1:9">
      <c r="A83" s="9" t="s">
        <v>14</v>
      </c>
      <c r="B83" s="10">
        <v>403.8</v>
      </c>
      <c r="C83" s="10">
        <v>210</v>
      </c>
      <c r="D83" s="10">
        <v>403.8</v>
      </c>
      <c r="E83" s="10">
        <v>210</v>
      </c>
      <c r="F83" s="6"/>
      <c r="G83" s="6"/>
      <c r="H83" s="6"/>
      <c r="I83" s="6"/>
    </row>
    <row r="84" spans="1:9">
      <c r="A84" s="9" t="s">
        <v>15</v>
      </c>
      <c r="B84" s="10">
        <v>425.39</v>
      </c>
      <c r="C84" s="10">
        <v>168</v>
      </c>
      <c r="D84" s="10">
        <v>425.39</v>
      </c>
      <c r="E84" s="10">
        <v>168</v>
      </c>
      <c r="F84" s="6"/>
      <c r="G84" s="6"/>
      <c r="H84" s="6"/>
      <c r="I84" s="6"/>
    </row>
    <row r="85" spans="1:9">
      <c r="A85" s="9" t="s">
        <v>16</v>
      </c>
      <c r="B85" s="10">
        <v>651.08000000000004</v>
      </c>
      <c r="C85" s="10">
        <v>261</v>
      </c>
      <c r="D85" s="10">
        <v>651.08000000000004</v>
      </c>
      <c r="E85" s="10">
        <v>261</v>
      </c>
      <c r="F85" s="6"/>
      <c r="G85" s="6"/>
      <c r="H85" s="6"/>
      <c r="I85" s="6"/>
    </row>
    <row r="86" spans="1:9">
      <c r="A86" s="9" t="s">
        <v>17</v>
      </c>
      <c r="B86" s="10">
        <v>826.57999999999993</v>
      </c>
      <c r="C86" s="10">
        <v>239</v>
      </c>
      <c r="D86" s="10">
        <v>826.57999999999993</v>
      </c>
      <c r="E86" s="10">
        <v>239</v>
      </c>
      <c r="F86" s="6"/>
      <c r="G86" s="6"/>
      <c r="H86" s="6"/>
      <c r="I86" s="6"/>
    </row>
    <row r="87" spans="1:9">
      <c r="A87" s="9" t="s">
        <v>18</v>
      </c>
      <c r="B87" s="10">
        <v>8035.4</v>
      </c>
      <c r="C87" s="10">
        <v>4091</v>
      </c>
      <c r="D87" s="10">
        <v>8035.4</v>
      </c>
      <c r="E87" s="10">
        <v>4091</v>
      </c>
      <c r="F87" s="6"/>
      <c r="G87" s="6"/>
      <c r="H87" s="6"/>
      <c r="I87" s="6"/>
    </row>
    <row r="88" spans="1:9">
      <c r="A88" s="9" t="s">
        <v>19</v>
      </c>
      <c r="B88" s="10">
        <v>5799.04</v>
      </c>
      <c r="C88" s="10">
        <v>3415</v>
      </c>
      <c r="D88" s="10">
        <v>5799.04</v>
      </c>
      <c r="E88" s="10">
        <v>3415</v>
      </c>
      <c r="F88" s="6"/>
      <c r="G88" s="6"/>
      <c r="H88" s="6"/>
      <c r="I88" s="6"/>
    </row>
    <row r="89" spans="1:9">
      <c r="A89" s="9" t="s">
        <v>20</v>
      </c>
      <c r="B89" s="10">
        <v>8313.2199999999993</v>
      </c>
      <c r="C89" s="10">
        <v>3281</v>
      </c>
      <c r="D89" s="10">
        <v>8313.2199999999993</v>
      </c>
      <c r="E89" s="10">
        <v>3281</v>
      </c>
      <c r="F89" s="6"/>
      <c r="G89" s="6"/>
      <c r="H89" s="6"/>
      <c r="I89" s="6"/>
    </row>
    <row r="90" spans="1:9">
      <c r="A90" s="9" t="s">
        <v>21</v>
      </c>
      <c r="B90" s="10">
        <v>2970.15</v>
      </c>
      <c r="C90" s="10">
        <v>1439</v>
      </c>
      <c r="D90" s="10">
        <v>2970.15</v>
      </c>
      <c r="E90" s="10">
        <v>1439</v>
      </c>
      <c r="F90" s="6"/>
      <c r="G90" s="6"/>
      <c r="H90" s="6"/>
      <c r="I90" s="6"/>
    </row>
    <row r="91" spans="1:9">
      <c r="A91" s="9" t="s">
        <v>22</v>
      </c>
      <c r="B91" s="10">
        <v>8784.6999999999989</v>
      </c>
      <c r="C91" s="10">
        <v>4425</v>
      </c>
      <c r="D91" s="10">
        <v>8784.6999999999989</v>
      </c>
      <c r="E91" s="10">
        <v>4425</v>
      </c>
      <c r="F91" s="6"/>
      <c r="G91" s="6"/>
      <c r="H91" s="6"/>
      <c r="I91" s="6"/>
    </row>
    <row r="92" spans="1:9">
      <c r="A92" s="9" t="s">
        <v>23</v>
      </c>
      <c r="B92" s="10">
        <v>6236.2699999999995</v>
      </c>
      <c r="C92" s="10">
        <v>1976</v>
      </c>
      <c r="D92" s="10">
        <v>6236.2699999999995</v>
      </c>
      <c r="E92" s="10">
        <v>1976</v>
      </c>
      <c r="F92" s="6"/>
      <c r="G92" s="6"/>
      <c r="H92" s="6"/>
      <c r="I92" s="6"/>
    </row>
    <row r="93" spans="1:9">
      <c r="A93" s="9" t="s">
        <v>24</v>
      </c>
      <c r="B93" s="10">
        <v>16934.989999999998</v>
      </c>
      <c r="C93" s="10">
        <v>2128</v>
      </c>
      <c r="D93" s="10">
        <v>16934.989999999998</v>
      </c>
      <c r="E93" s="10">
        <v>2128</v>
      </c>
      <c r="F93" s="6"/>
      <c r="G93" s="6"/>
      <c r="H93" s="6"/>
      <c r="I93" s="6"/>
    </row>
    <row r="94" spans="1:9">
      <c r="A94" s="9" t="s">
        <v>25</v>
      </c>
      <c r="B94" s="10">
        <v>3511.7599999999998</v>
      </c>
      <c r="C94" s="10">
        <v>275</v>
      </c>
      <c r="D94" s="10">
        <v>3511.7599999999998</v>
      </c>
      <c r="E94" s="10">
        <v>275</v>
      </c>
      <c r="F94" s="6"/>
      <c r="G94" s="6"/>
      <c r="H94" s="6"/>
      <c r="I94" s="6"/>
    </row>
    <row r="95" spans="1:9">
      <c r="A95" s="9" t="s">
        <v>26</v>
      </c>
      <c r="B95" s="10">
        <v>4493.0599999999995</v>
      </c>
      <c r="C95" s="10">
        <v>33346</v>
      </c>
      <c r="D95" s="10">
        <v>4493.0599999999995</v>
      </c>
      <c r="E95" s="10">
        <v>33346</v>
      </c>
      <c r="F95" s="6"/>
      <c r="G95" s="6"/>
      <c r="H95" s="6"/>
      <c r="I95" s="6"/>
    </row>
    <row r="96" spans="1:9">
      <c r="A96" s="9" t="s">
        <v>27</v>
      </c>
      <c r="B96" s="10">
        <v>2600.7099999999996</v>
      </c>
      <c r="C96" s="10">
        <v>111</v>
      </c>
      <c r="D96" s="10">
        <v>2600.7099999999996</v>
      </c>
      <c r="E96" s="10">
        <v>111</v>
      </c>
      <c r="F96" s="6"/>
      <c r="G96" s="6"/>
      <c r="H96" s="6"/>
      <c r="I96" s="6"/>
    </row>
    <row r="97" spans="1:9">
      <c r="A97" s="9" t="s">
        <v>28</v>
      </c>
      <c r="B97" s="10">
        <v>15524.430000000004</v>
      </c>
      <c r="C97" s="10">
        <v>89152</v>
      </c>
      <c r="D97" s="10">
        <v>15524.430000000004</v>
      </c>
      <c r="E97" s="10">
        <v>89152</v>
      </c>
      <c r="F97" s="6"/>
      <c r="G97" s="6"/>
      <c r="H97" s="6"/>
      <c r="I97" s="6"/>
    </row>
    <row r="98" spans="1:9">
      <c r="A98" s="9" t="s">
        <v>494</v>
      </c>
      <c r="B98" s="10">
        <v>590.24</v>
      </c>
      <c r="C98" s="10">
        <v>17</v>
      </c>
      <c r="D98" s="10">
        <v>590.24</v>
      </c>
      <c r="E98" s="10">
        <v>17</v>
      </c>
      <c r="F98" s="6"/>
      <c r="G98" s="6"/>
      <c r="H98" s="6"/>
      <c r="I98" s="6"/>
    </row>
    <row r="99" spans="1:9">
      <c r="A99" s="9" t="s">
        <v>29</v>
      </c>
      <c r="B99" s="10">
        <v>34295.25</v>
      </c>
      <c r="C99" s="10">
        <v>116718</v>
      </c>
      <c r="D99" s="10">
        <v>34295.25</v>
      </c>
      <c r="E99" s="10">
        <v>116718</v>
      </c>
      <c r="F99" s="6"/>
      <c r="G99" s="6"/>
      <c r="H99" s="6"/>
      <c r="I99" s="6"/>
    </row>
    <row r="100" spans="1:9">
      <c r="A100" s="9" t="s">
        <v>30</v>
      </c>
      <c r="B100" s="10">
        <v>36142.94</v>
      </c>
      <c r="C100" s="10">
        <v>102481</v>
      </c>
      <c r="D100" s="10">
        <v>36142.94</v>
      </c>
      <c r="E100" s="10">
        <v>102481</v>
      </c>
      <c r="F100" s="6"/>
      <c r="G100" s="6"/>
      <c r="H100" s="6"/>
      <c r="I100" s="6"/>
    </row>
    <row r="101" spans="1:9">
      <c r="A101" s="9" t="s">
        <v>31</v>
      </c>
      <c r="B101" s="10">
        <v>39415.229999999996</v>
      </c>
      <c r="C101" s="10">
        <v>72206</v>
      </c>
      <c r="D101" s="10">
        <v>39415.229999999996</v>
      </c>
      <c r="E101" s="10">
        <v>72206</v>
      </c>
      <c r="F101" s="6"/>
      <c r="G101" s="6"/>
      <c r="H101" s="6"/>
      <c r="I101" s="6"/>
    </row>
    <row r="102" spans="1:9">
      <c r="A102" s="9" t="s">
        <v>32</v>
      </c>
      <c r="B102" s="10">
        <v>51028.179999999993</v>
      </c>
      <c r="C102" s="10">
        <v>52489</v>
      </c>
      <c r="D102" s="10">
        <v>51028.179999999993</v>
      </c>
      <c r="E102" s="10">
        <v>52489</v>
      </c>
      <c r="F102" s="6"/>
      <c r="G102" s="6"/>
      <c r="H102" s="6"/>
      <c r="I102" s="6"/>
    </row>
    <row r="103" spans="1:9">
      <c r="A103" s="9" t="s">
        <v>33</v>
      </c>
      <c r="B103" s="10">
        <v>54995.86</v>
      </c>
      <c r="C103" s="10">
        <v>26585</v>
      </c>
      <c r="D103" s="10">
        <v>54995.86</v>
      </c>
      <c r="E103" s="10">
        <v>26585</v>
      </c>
      <c r="F103" s="6"/>
      <c r="G103" s="6"/>
      <c r="H103" s="6"/>
      <c r="I103" s="6"/>
    </row>
    <row r="104" spans="1:9">
      <c r="A104" s="9" t="s">
        <v>34</v>
      </c>
      <c r="B104" s="10">
        <v>18608.11</v>
      </c>
      <c r="C104" s="10">
        <v>7632</v>
      </c>
      <c r="D104" s="10">
        <v>18608.11</v>
      </c>
      <c r="E104" s="10">
        <v>7632</v>
      </c>
      <c r="F104" s="6"/>
      <c r="G104" s="6"/>
      <c r="H104" s="6"/>
      <c r="I104" s="6"/>
    </row>
    <row r="105" spans="1:9">
      <c r="A105" s="9" t="s">
        <v>35</v>
      </c>
      <c r="B105" s="10">
        <v>17095.969999999998</v>
      </c>
      <c r="C105" s="10">
        <v>4033</v>
      </c>
      <c r="D105" s="10">
        <v>17095.969999999998</v>
      </c>
      <c r="E105" s="10">
        <v>4033</v>
      </c>
      <c r="F105" s="6"/>
      <c r="G105" s="6"/>
      <c r="H105" s="6"/>
      <c r="I105" s="6"/>
    </row>
    <row r="106" spans="1:9">
      <c r="A106" s="9" t="s">
        <v>36</v>
      </c>
      <c r="B106" s="10">
        <v>921.80000000000007</v>
      </c>
      <c r="C106" s="10">
        <v>286</v>
      </c>
      <c r="D106" s="10">
        <v>921.80000000000007</v>
      </c>
      <c r="E106" s="10">
        <v>286</v>
      </c>
      <c r="F106" s="6"/>
      <c r="G106" s="6"/>
      <c r="H106" s="6"/>
      <c r="I106" s="6"/>
    </row>
    <row r="107" spans="1:9">
      <c r="A107" s="9" t="s">
        <v>37</v>
      </c>
      <c r="B107" s="10">
        <v>280.60000000000002</v>
      </c>
      <c r="C107" s="10">
        <v>86</v>
      </c>
      <c r="D107" s="10">
        <v>280.60000000000002</v>
      </c>
      <c r="E107" s="10">
        <v>86</v>
      </c>
      <c r="F107" s="6"/>
      <c r="G107" s="6"/>
      <c r="H107" s="6"/>
      <c r="I107" s="6"/>
    </row>
    <row r="108" spans="1:9">
      <c r="A108" s="9" t="s">
        <v>38</v>
      </c>
      <c r="B108" s="10">
        <v>326.71000000000004</v>
      </c>
      <c r="C108" s="10">
        <v>82</v>
      </c>
      <c r="D108" s="10">
        <v>326.71000000000004</v>
      </c>
      <c r="E108" s="10">
        <v>82</v>
      </c>
      <c r="F108" s="6"/>
      <c r="G108" s="6"/>
      <c r="H108" s="6"/>
      <c r="I108" s="6"/>
    </row>
    <row r="109" spans="1:9">
      <c r="A109" s="9" t="s">
        <v>39</v>
      </c>
      <c r="B109" s="10">
        <v>268.11</v>
      </c>
      <c r="C109" s="10">
        <v>53</v>
      </c>
      <c r="D109" s="10">
        <v>268.11</v>
      </c>
      <c r="E109" s="10">
        <v>53</v>
      </c>
    </row>
    <row r="110" spans="1:9">
      <c r="A110" s="9" t="s">
        <v>272</v>
      </c>
      <c r="B110" s="10">
        <v>9.43</v>
      </c>
      <c r="C110" s="10">
        <v>3</v>
      </c>
      <c r="D110" s="10">
        <v>9.43</v>
      </c>
      <c r="E110" s="10">
        <v>3</v>
      </c>
    </row>
    <row r="111" spans="1:9">
      <c r="A111" s="9" t="s">
        <v>273</v>
      </c>
      <c r="B111" s="10">
        <v>0</v>
      </c>
      <c r="C111" s="10">
        <v>0</v>
      </c>
      <c r="D111" s="10">
        <v>0</v>
      </c>
      <c r="E111" s="10">
        <v>0</v>
      </c>
    </row>
    <row r="112" spans="1:9">
      <c r="A112" s="9" t="s">
        <v>274</v>
      </c>
      <c r="B112" s="10">
        <v>9.85</v>
      </c>
      <c r="C112" s="10">
        <v>2</v>
      </c>
      <c r="D112" s="10">
        <v>9.85</v>
      </c>
      <c r="E112" s="10">
        <v>2</v>
      </c>
    </row>
    <row r="113" spans="1:5">
      <c r="A113" s="9" t="s">
        <v>276</v>
      </c>
      <c r="B113" s="10">
        <v>33.799999999999997</v>
      </c>
      <c r="C113" s="10">
        <v>5</v>
      </c>
      <c r="D113" s="10">
        <v>33.799999999999997</v>
      </c>
      <c r="E113" s="10">
        <v>5</v>
      </c>
    </row>
    <row r="114" spans="1:5">
      <c r="A114" s="9" t="s">
        <v>277</v>
      </c>
      <c r="B114" s="10">
        <v>0</v>
      </c>
      <c r="C114" s="10">
        <v>0</v>
      </c>
      <c r="D114" s="10">
        <v>0</v>
      </c>
      <c r="E114" s="10">
        <v>0</v>
      </c>
    </row>
    <row r="115" spans="1:5">
      <c r="A115" s="9" t="s">
        <v>40</v>
      </c>
      <c r="B115" s="10">
        <v>9547.6899999999987</v>
      </c>
      <c r="C115" s="10">
        <v>1499</v>
      </c>
      <c r="D115" s="10">
        <v>9547.6899999999987</v>
      </c>
      <c r="E115" s="10">
        <v>1499</v>
      </c>
    </row>
    <row r="116" spans="1:5">
      <c r="A116" s="9" t="s">
        <v>41</v>
      </c>
      <c r="B116" s="10">
        <v>1171.33</v>
      </c>
      <c r="C116" s="10">
        <v>116</v>
      </c>
      <c r="D116" s="10">
        <v>1171.33</v>
      </c>
      <c r="E116" s="10">
        <v>116</v>
      </c>
    </row>
    <row r="117" spans="1:5">
      <c r="A117" s="9" t="s">
        <v>42</v>
      </c>
      <c r="B117" s="10">
        <v>2489.13</v>
      </c>
      <c r="C117" s="10">
        <v>6864</v>
      </c>
      <c r="D117" s="10">
        <v>2489.13</v>
      </c>
      <c r="E117" s="10">
        <v>6864</v>
      </c>
    </row>
    <row r="118" spans="1:5">
      <c r="A118" s="9" t="s">
        <v>43</v>
      </c>
      <c r="B118" s="10">
        <v>707.44999999999993</v>
      </c>
      <c r="C118" s="10">
        <v>31</v>
      </c>
      <c r="D118" s="10">
        <v>707.44999999999993</v>
      </c>
      <c r="E118" s="10">
        <v>31</v>
      </c>
    </row>
    <row r="119" spans="1:5">
      <c r="A119" s="9" t="s">
        <v>44</v>
      </c>
      <c r="B119" s="10">
        <v>6081.14</v>
      </c>
      <c r="C119" s="10">
        <v>28398</v>
      </c>
      <c r="D119" s="10">
        <v>6081.14</v>
      </c>
      <c r="E119" s="10">
        <v>28398</v>
      </c>
    </row>
    <row r="120" spans="1:5">
      <c r="A120" s="9" t="s">
        <v>495</v>
      </c>
      <c r="B120" s="10">
        <v>220.20999999999998</v>
      </c>
      <c r="C120" s="10">
        <v>8</v>
      </c>
      <c r="D120" s="10">
        <v>220.20999999999998</v>
      </c>
      <c r="E120" s="10">
        <v>8</v>
      </c>
    </row>
    <row r="121" spans="1:5">
      <c r="A121" s="9" t="s">
        <v>45</v>
      </c>
      <c r="B121" s="10">
        <v>10415.560000000001</v>
      </c>
      <c r="C121" s="10">
        <v>43378</v>
      </c>
      <c r="D121" s="10">
        <v>10415.560000000001</v>
      </c>
      <c r="E121" s="10">
        <v>43378</v>
      </c>
    </row>
    <row r="122" spans="1:5">
      <c r="A122" s="9" t="s">
        <v>46</v>
      </c>
      <c r="B122" s="10">
        <v>14349.17</v>
      </c>
      <c r="C122" s="10">
        <v>42746</v>
      </c>
      <c r="D122" s="10">
        <v>14349.17</v>
      </c>
      <c r="E122" s="10">
        <v>42746</v>
      </c>
    </row>
    <row r="123" spans="1:5">
      <c r="A123" s="9" t="s">
        <v>47</v>
      </c>
      <c r="B123" s="10">
        <v>17626.57</v>
      </c>
      <c r="C123" s="10">
        <v>33552</v>
      </c>
      <c r="D123" s="10">
        <v>17626.57</v>
      </c>
      <c r="E123" s="10">
        <v>33552</v>
      </c>
    </row>
    <row r="124" spans="1:5">
      <c r="A124" s="9" t="s">
        <v>48</v>
      </c>
      <c r="B124" s="10">
        <v>20565.36</v>
      </c>
      <c r="C124" s="10">
        <v>24615</v>
      </c>
      <c r="D124" s="10">
        <v>20565.36</v>
      </c>
      <c r="E124" s="10">
        <v>24615</v>
      </c>
    </row>
    <row r="125" spans="1:5">
      <c r="A125" s="9" t="s">
        <v>49</v>
      </c>
      <c r="B125" s="10">
        <v>13208.689999999999</v>
      </c>
      <c r="C125" s="10">
        <v>11189</v>
      </c>
      <c r="D125" s="10">
        <v>13208.689999999999</v>
      </c>
      <c r="E125" s="10">
        <v>11189</v>
      </c>
    </row>
    <row r="126" spans="1:5">
      <c r="A126" s="9" t="s">
        <v>50</v>
      </c>
      <c r="B126" s="10">
        <v>9658.6499999999978</v>
      </c>
      <c r="C126" s="10">
        <v>3600</v>
      </c>
      <c r="D126" s="10">
        <v>9658.6499999999978</v>
      </c>
      <c r="E126" s="10">
        <v>3600</v>
      </c>
    </row>
    <row r="127" spans="1:5">
      <c r="A127" s="9" t="s">
        <v>51</v>
      </c>
      <c r="B127" s="10">
        <v>10672.859999999997</v>
      </c>
      <c r="C127" s="10">
        <v>2332</v>
      </c>
      <c r="D127" s="10">
        <v>10672.859999999997</v>
      </c>
      <c r="E127" s="10">
        <v>2332</v>
      </c>
    </row>
    <row r="128" spans="1:5">
      <c r="A128" s="9" t="s">
        <v>52</v>
      </c>
      <c r="B128" s="10">
        <v>1565.8699999999997</v>
      </c>
      <c r="C128" s="10">
        <v>268</v>
      </c>
      <c r="D128" s="10">
        <v>1565.8699999999997</v>
      </c>
      <c r="E128" s="10">
        <v>268</v>
      </c>
    </row>
    <row r="129" spans="1:5">
      <c r="A129" s="9" t="s">
        <v>53</v>
      </c>
      <c r="B129" s="10">
        <v>321.57999999999993</v>
      </c>
      <c r="C129" s="10">
        <v>48</v>
      </c>
      <c r="D129" s="10">
        <v>321.57999999999993</v>
      </c>
      <c r="E129" s="10">
        <v>48</v>
      </c>
    </row>
    <row r="130" spans="1:5">
      <c r="A130" s="9" t="s">
        <v>54</v>
      </c>
      <c r="B130" s="10">
        <v>207.22</v>
      </c>
      <c r="C130" s="10">
        <v>617</v>
      </c>
      <c r="D130" s="10">
        <v>207.22</v>
      </c>
      <c r="E130" s="10">
        <v>617</v>
      </c>
    </row>
    <row r="131" spans="1:5">
      <c r="A131" s="9" t="s">
        <v>55</v>
      </c>
      <c r="B131" s="10">
        <v>401.13000000000005</v>
      </c>
      <c r="C131" s="10">
        <v>41</v>
      </c>
      <c r="D131" s="10">
        <v>401.13000000000005</v>
      </c>
      <c r="E131" s="10">
        <v>41</v>
      </c>
    </row>
    <row r="132" spans="1:5">
      <c r="A132" s="9" t="s">
        <v>56</v>
      </c>
      <c r="B132" s="10">
        <v>601.88</v>
      </c>
      <c r="C132" s="10">
        <v>2421</v>
      </c>
      <c r="D132" s="10">
        <v>601.88</v>
      </c>
      <c r="E132" s="10">
        <v>2421</v>
      </c>
    </row>
    <row r="133" spans="1:5">
      <c r="A133" s="9" t="s">
        <v>57</v>
      </c>
      <c r="B133" s="10">
        <v>785.55000000000007</v>
      </c>
      <c r="C133" s="10">
        <v>2194</v>
      </c>
      <c r="D133" s="10">
        <v>785.55000000000007</v>
      </c>
      <c r="E133" s="10">
        <v>2194</v>
      </c>
    </row>
    <row r="134" spans="1:5">
      <c r="A134" s="9" t="s">
        <v>58</v>
      </c>
      <c r="B134" s="10">
        <v>779.31000000000006</v>
      </c>
      <c r="C134" s="10">
        <v>2068</v>
      </c>
      <c r="D134" s="10">
        <v>779.31000000000006</v>
      </c>
      <c r="E134" s="10">
        <v>2068</v>
      </c>
    </row>
    <row r="135" spans="1:5">
      <c r="A135" s="9" t="s">
        <v>59</v>
      </c>
      <c r="B135" s="10">
        <v>1128.5300000000002</v>
      </c>
      <c r="C135" s="10">
        <v>1440</v>
      </c>
      <c r="D135" s="10">
        <v>1128.5300000000002</v>
      </c>
      <c r="E135" s="10">
        <v>1440</v>
      </c>
    </row>
    <row r="136" spans="1:5">
      <c r="A136" s="9" t="s">
        <v>60</v>
      </c>
      <c r="B136" s="10">
        <v>1198.1399999999999</v>
      </c>
      <c r="C136" s="10">
        <v>1073</v>
      </c>
      <c r="D136" s="10">
        <v>1198.1399999999999</v>
      </c>
      <c r="E136" s="10">
        <v>1073</v>
      </c>
    </row>
    <row r="137" spans="1:5">
      <c r="A137" s="9" t="s">
        <v>61</v>
      </c>
      <c r="B137" s="10">
        <v>831.4</v>
      </c>
      <c r="C137" s="10">
        <v>572</v>
      </c>
      <c r="D137" s="10">
        <v>831.4</v>
      </c>
      <c r="E137" s="10">
        <v>572</v>
      </c>
    </row>
    <row r="138" spans="1:5">
      <c r="A138" s="9" t="s">
        <v>62</v>
      </c>
      <c r="B138" s="10">
        <v>510.67000000000007</v>
      </c>
      <c r="C138" s="10">
        <v>204</v>
      </c>
      <c r="D138" s="10">
        <v>510.67000000000007</v>
      </c>
      <c r="E138" s="10">
        <v>204</v>
      </c>
    </row>
    <row r="139" spans="1:5">
      <c r="A139" s="9" t="s">
        <v>63</v>
      </c>
      <c r="B139" s="10">
        <v>500.23999999999995</v>
      </c>
      <c r="C139" s="10">
        <v>151</v>
      </c>
      <c r="D139" s="10">
        <v>500.23999999999995</v>
      </c>
      <c r="E139" s="10">
        <v>151</v>
      </c>
    </row>
    <row r="140" spans="1:5">
      <c r="A140" s="9" t="s">
        <v>381</v>
      </c>
      <c r="B140" s="10">
        <v>1112.6799999999998</v>
      </c>
      <c r="C140" s="10">
        <v>140</v>
      </c>
      <c r="D140" s="10">
        <v>1112.6799999999998</v>
      </c>
      <c r="E140" s="10">
        <v>140</v>
      </c>
    </row>
    <row r="141" spans="1:5">
      <c r="A141" s="9" t="s">
        <v>382</v>
      </c>
      <c r="B141" s="10">
        <v>714.42000000000007</v>
      </c>
      <c r="C141" s="10">
        <v>88</v>
      </c>
      <c r="D141" s="10">
        <v>714.42000000000007</v>
      </c>
      <c r="E141" s="10">
        <v>88</v>
      </c>
    </row>
    <row r="142" spans="1:5">
      <c r="A142" s="9" t="s">
        <v>383</v>
      </c>
      <c r="B142" s="10">
        <v>1096.8900000000001</v>
      </c>
      <c r="C142" s="10">
        <v>103</v>
      </c>
      <c r="D142" s="10">
        <v>1096.8900000000001</v>
      </c>
      <c r="E142" s="10">
        <v>103</v>
      </c>
    </row>
    <row r="143" spans="1:5">
      <c r="A143" s="9" t="s">
        <v>384</v>
      </c>
      <c r="B143" s="10">
        <v>1975.9099999999999</v>
      </c>
      <c r="C143" s="10">
        <v>121</v>
      </c>
      <c r="D143" s="10">
        <v>1975.9099999999999</v>
      </c>
      <c r="E143" s="10">
        <v>121</v>
      </c>
    </row>
    <row r="144" spans="1:5">
      <c r="A144" s="9" t="s">
        <v>385</v>
      </c>
      <c r="B144" s="10">
        <v>1002.98</v>
      </c>
      <c r="C144" s="10">
        <v>104</v>
      </c>
      <c r="D144" s="10">
        <v>1002.98</v>
      </c>
      <c r="E144" s="10">
        <v>104</v>
      </c>
    </row>
    <row r="145" spans="1:5">
      <c r="A145" s="9" t="s">
        <v>386</v>
      </c>
      <c r="B145" s="10">
        <v>508.44</v>
      </c>
      <c r="C145" s="10">
        <v>45</v>
      </c>
      <c r="D145" s="10">
        <v>508.44</v>
      </c>
      <c r="E145" s="10">
        <v>45</v>
      </c>
    </row>
    <row r="146" spans="1:5">
      <c r="A146" s="9" t="s">
        <v>278</v>
      </c>
      <c r="B146" s="10">
        <v>34390.019999999997</v>
      </c>
      <c r="C146" s="10">
        <v>1374</v>
      </c>
      <c r="D146" s="10">
        <v>34390.019999999997</v>
      </c>
      <c r="E146" s="10">
        <v>1374</v>
      </c>
    </row>
    <row r="147" spans="1:5">
      <c r="A147" s="9" t="s">
        <v>279</v>
      </c>
      <c r="B147" s="10">
        <v>25753.370000000003</v>
      </c>
      <c r="C147" s="10">
        <v>844</v>
      </c>
      <c r="D147" s="10">
        <v>25753.370000000003</v>
      </c>
      <c r="E147" s="10">
        <v>844</v>
      </c>
    </row>
    <row r="148" spans="1:5">
      <c r="A148" s="9" t="s">
        <v>280</v>
      </c>
      <c r="B148" s="10">
        <v>19573.060000000005</v>
      </c>
      <c r="C148" s="10">
        <v>671</v>
      </c>
      <c r="D148" s="10">
        <v>19573.060000000005</v>
      </c>
      <c r="E148" s="10">
        <v>671</v>
      </c>
    </row>
    <row r="149" spans="1:5">
      <c r="A149" s="9" t="s">
        <v>281</v>
      </c>
      <c r="B149" s="10">
        <v>12916.22</v>
      </c>
      <c r="C149" s="10">
        <v>330</v>
      </c>
      <c r="D149" s="10">
        <v>12916.22</v>
      </c>
      <c r="E149" s="10">
        <v>330</v>
      </c>
    </row>
    <row r="150" spans="1:5">
      <c r="A150" s="9" t="s">
        <v>64</v>
      </c>
      <c r="B150" s="10">
        <v>3435.3999999999996</v>
      </c>
      <c r="C150" s="10">
        <v>1243</v>
      </c>
      <c r="D150" s="10">
        <v>3435.3999999999996</v>
      </c>
      <c r="E150" s="10">
        <v>1243</v>
      </c>
    </row>
    <row r="151" spans="1:5">
      <c r="A151" s="9" t="s">
        <v>496</v>
      </c>
      <c r="B151" s="10">
        <v>2120.0800000000004</v>
      </c>
      <c r="C151" s="10">
        <v>296</v>
      </c>
      <c r="D151" s="10">
        <v>2120.0800000000004</v>
      </c>
      <c r="E151" s="10">
        <v>296</v>
      </c>
    </row>
    <row r="152" spans="1:5">
      <c r="A152" s="9" t="s">
        <v>497</v>
      </c>
      <c r="B152" s="10">
        <v>2094.79</v>
      </c>
      <c r="C152" s="10">
        <v>230</v>
      </c>
      <c r="D152" s="10">
        <v>2094.79</v>
      </c>
      <c r="E152" s="10">
        <v>230</v>
      </c>
    </row>
    <row r="153" spans="1:5">
      <c r="A153" s="9" t="s">
        <v>498</v>
      </c>
      <c r="B153" s="10">
        <v>904.03</v>
      </c>
      <c r="C153" s="10">
        <v>55</v>
      </c>
      <c r="D153" s="10">
        <v>904.03</v>
      </c>
      <c r="E153" s="10">
        <v>55</v>
      </c>
    </row>
    <row r="154" spans="1:5">
      <c r="A154" s="9" t="s">
        <v>67</v>
      </c>
      <c r="B154" s="10">
        <v>71.77000000000001</v>
      </c>
      <c r="C154" s="10">
        <v>99</v>
      </c>
      <c r="D154" s="10">
        <v>71.77000000000001</v>
      </c>
      <c r="E154" s="10">
        <v>99</v>
      </c>
    </row>
    <row r="155" spans="1:5">
      <c r="A155" s="9" t="s">
        <v>68</v>
      </c>
      <c r="B155" s="10">
        <v>499.84999999999991</v>
      </c>
      <c r="C155" s="10">
        <v>585</v>
      </c>
      <c r="D155" s="10">
        <v>499.84999999999991</v>
      </c>
      <c r="E155" s="10">
        <v>585</v>
      </c>
    </row>
    <row r="156" spans="1:5">
      <c r="A156" s="9" t="s">
        <v>69</v>
      </c>
      <c r="B156" s="10">
        <v>334.85000000000008</v>
      </c>
      <c r="C156" s="10">
        <v>590</v>
      </c>
      <c r="D156" s="10">
        <v>334.85000000000008</v>
      </c>
      <c r="E156" s="10">
        <v>590</v>
      </c>
    </row>
    <row r="157" spans="1:5">
      <c r="A157" s="9" t="s">
        <v>70</v>
      </c>
      <c r="B157" s="10">
        <v>648.79999999999995</v>
      </c>
      <c r="C157" s="10">
        <v>797</v>
      </c>
      <c r="D157" s="10">
        <v>648.79999999999995</v>
      </c>
      <c r="E157" s="10">
        <v>797</v>
      </c>
    </row>
    <row r="158" spans="1:5">
      <c r="A158" s="9" t="s">
        <v>71</v>
      </c>
      <c r="B158" s="10">
        <v>1651.2899999999997</v>
      </c>
      <c r="C158" s="10">
        <v>1838</v>
      </c>
      <c r="D158" s="10">
        <v>1651.2899999999997</v>
      </c>
      <c r="E158" s="10">
        <v>1838</v>
      </c>
    </row>
    <row r="159" spans="1:5">
      <c r="A159" s="9" t="s">
        <v>72</v>
      </c>
      <c r="B159" s="10">
        <v>3316.9199999999996</v>
      </c>
      <c r="C159" s="10">
        <v>2980</v>
      </c>
      <c r="D159" s="10">
        <v>3316.9199999999996</v>
      </c>
      <c r="E159" s="10">
        <v>2980</v>
      </c>
    </row>
    <row r="160" spans="1:5">
      <c r="A160" s="9" t="s">
        <v>73</v>
      </c>
      <c r="B160" s="10">
        <v>3833.91</v>
      </c>
      <c r="C160" s="10">
        <v>2359</v>
      </c>
      <c r="D160" s="10">
        <v>3833.91</v>
      </c>
      <c r="E160" s="10">
        <v>2359</v>
      </c>
    </row>
    <row r="161" spans="1:5">
      <c r="A161" s="9" t="s">
        <v>74</v>
      </c>
      <c r="B161" s="10">
        <v>62.269999999999996</v>
      </c>
      <c r="C161" s="10">
        <v>147</v>
      </c>
      <c r="D161" s="10">
        <v>62.269999999999996</v>
      </c>
      <c r="E161" s="10">
        <v>147</v>
      </c>
    </row>
    <row r="162" spans="1:5">
      <c r="A162" s="9" t="s">
        <v>75</v>
      </c>
      <c r="B162" s="10">
        <v>137.21</v>
      </c>
      <c r="C162" s="10">
        <v>282</v>
      </c>
      <c r="D162" s="10">
        <v>137.21</v>
      </c>
      <c r="E162" s="10">
        <v>282</v>
      </c>
    </row>
    <row r="163" spans="1:5">
      <c r="A163" s="9" t="s">
        <v>76</v>
      </c>
      <c r="B163" s="10">
        <v>85.86</v>
      </c>
      <c r="C163" s="10">
        <v>137</v>
      </c>
      <c r="D163" s="10">
        <v>85.86</v>
      </c>
      <c r="E163" s="10">
        <v>137</v>
      </c>
    </row>
    <row r="164" spans="1:5">
      <c r="A164" s="9" t="s">
        <v>77</v>
      </c>
      <c r="B164" s="10">
        <v>120.24999999999997</v>
      </c>
      <c r="C164" s="10">
        <v>116</v>
      </c>
      <c r="D164" s="10">
        <v>120.24999999999997</v>
      </c>
      <c r="E164" s="10">
        <v>116</v>
      </c>
    </row>
    <row r="165" spans="1:5">
      <c r="A165" s="9" t="s">
        <v>78</v>
      </c>
      <c r="B165" s="10">
        <v>54.68</v>
      </c>
      <c r="C165" s="10">
        <v>44</v>
      </c>
      <c r="D165" s="10">
        <v>54.68</v>
      </c>
      <c r="E165" s="10">
        <v>44</v>
      </c>
    </row>
    <row r="166" spans="1:5">
      <c r="A166" s="9" t="s">
        <v>79</v>
      </c>
      <c r="B166" s="10">
        <v>37.64</v>
      </c>
      <c r="C166" s="10">
        <v>24</v>
      </c>
      <c r="D166" s="10">
        <v>37.64</v>
      </c>
      <c r="E166" s="10">
        <v>24</v>
      </c>
    </row>
    <row r="167" spans="1:5">
      <c r="A167" s="9" t="s">
        <v>282</v>
      </c>
      <c r="B167" s="10">
        <v>4566.6099999999988</v>
      </c>
      <c r="C167" s="10">
        <v>3941</v>
      </c>
      <c r="D167" s="10">
        <v>4566.6099999999988</v>
      </c>
      <c r="E167" s="10">
        <v>3941</v>
      </c>
    </row>
    <row r="168" spans="1:5">
      <c r="A168" s="9" t="s">
        <v>283</v>
      </c>
      <c r="B168" s="10">
        <v>17186.25</v>
      </c>
      <c r="C168" s="10">
        <v>13058</v>
      </c>
      <c r="D168" s="10">
        <v>17186.25</v>
      </c>
      <c r="E168" s="10">
        <v>13058</v>
      </c>
    </row>
    <row r="169" spans="1:5">
      <c r="A169" s="9" t="s">
        <v>284</v>
      </c>
      <c r="B169" s="10">
        <v>9019.2899999999972</v>
      </c>
      <c r="C169" s="10">
        <v>5166</v>
      </c>
      <c r="D169" s="10">
        <v>9019.2899999999972</v>
      </c>
      <c r="E169" s="10">
        <v>5166</v>
      </c>
    </row>
    <row r="170" spans="1:5">
      <c r="A170" s="9" t="s">
        <v>285</v>
      </c>
      <c r="B170" s="10">
        <v>9625.65</v>
      </c>
      <c r="C170" s="10">
        <v>3696</v>
      </c>
      <c r="D170" s="10">
        <v>9625.65</v>
      </c>
      <c r="E170" s="10">
        <v>3696</v>
      </c>
    </row>
    <row r="171" spans="1:5">
      <c r="A171" s="9" t="s">
        <v>286</v>
      </c>
      <c r="B171" s="10">
        <v>11064.02</v>
      </c>
      <c r="C171" s="10">
        <v>3688</v>
      </c>
      <c r="D171" s="10">
        <v>11064.02</v>
      </c>
      <c r="E171" s="10">
        <v>3688</v>
      </c>
    </row>
    <row r="172" spans="1:5">
      <c r="A172" s="9" t="s">
        <v>287</v>
      </c>
      <c r="B172" s="10">
        <v>13233.390000000001</v>
      </c>
      <c r="C172" s="10">
        <v>2675</v>
      </c>
      <c r="D172" s="10">
        <v>13233.390000000001</v>
      </c>
      <c r="E172" s="10">
        <v>2675</v>
      </c>
    </row>
    <row r="173" spans="1:5">
      <c r="A173" s="9" t="s">
        <v>80</v>
      </c>
      <c r="B173" s="10">
        <v>5821.58</v>
      </c>
      <c r="C173" s="10">
        <v>7225</v>
      </c>
      <c r="D173" s="10">
        <v>5821.58</v>
      </c>
      <c r="E173" s="10">
        <v>7225</v>
      </c>
    </row>
    <row r="174" spans="1:5">
      <c r="A174" s="9" t="s">
        <v>499</v>
      </c>
      <c r="B174" s="10">
        <v>1874.8</v>
      </c>
      <c r="C174" s="10">
        <v>10000</v>
      </c>
      <c r="D174" s="10">
        <v>1874.8</v>
      </c>
      <c r="E174" s="10">
        <v>10000</v>
      </c>
    </row>
    <row r="175" spans="1:5">
      <c r="A175" s="9" t="s">
        <v>81</v>
      </c>
      <c r="B175" s="10">
        <v>2828.3799999999997</v>
      </c>
      <c r="C175" s="10">
        <v>2248</v>
      </c>
      <c r="D175" s="10">
        <v>2828.3799999999997</v>
      </c>
      <c r="E175" s="10">
        <v>2248</v>
      </c>
    </row>
    <row r="176" spans="1:5">
      <c r="A176" s="9" t="s">
        <v>500</v>
      </c>
      <c r="B176" s="10">
        <v>719.91000000000008</v>
      </c>
      <c r="C176" s="10">
        <v>3000</v>
      </c>
      <c r="D176" s="10">
        <v>719.91000000000008</v>
      </c>
      <c r="E176" s="10">
        <v>3000</v>
      </c>
    </row>
    <row r="177" spans="1:5">
      <c r="A177" s="9" t="s">
        <v>82</v>
      </c>
      <c r="B177" s="10">
        <v>3084.7400000000007</v>
      </c>
      <c r="C177" s="10">
        <v>1409</v>
      </c>
      <c r="D177" s="10">
        <v>3084.7400000000007</v>
      </c>
      <c r="E177" s="10">
        <v>1409</v>
      </c>
    </row>
    <row r="178" spans="1:5">
      <c r="A178" s="9" t="s">
        <v>83</v>
      </c>
      <c r="B178" s="10">
        <v>3592.18</v>
      </c>
      <c r="C178" s="10">
        <v>1263</v>
      </c>
      <c r="D178" s="10">
        <v>3592.18</v>
      </c>
      <c r="E178" s="10">
        <v>1263</v>
      </c>
    </row>
    <row r="179" spans="1:5">
      <c r="A179" s="9" t="s">
        <v>501</v>
      </c>
      <c r="B179" s="10">
        <v>122.12</v>
      </c>
      <c r="C179" s="10">
        <v>200</v>
      </c>
      <c r="D179" s="10">
        <v>122.12</v>
      </c>
      <c r="E179" s="10">
        <v>200</v>
      </c>
    </row>
    <row r="180" spans="1:5">
      <c r="A180" s="9" t="s">
        <v>84</v>
      </c>
      <c r="B180" s="10">
        <v>2898.0400000000004</v>
      </c>
      <c r="C180" s="10">
        <v>917</v>
      </c>
      <c r="D180" s="10">
        <v>2898.0400000000004</v>
      </c>
      <c r="E180" s="10">
        <v>917</v>
      </c>
    </row>
    <row r="181" spans="1:5">
      <c r="A181" s="9" t="s">
        <v>502</v>
      </c>
      <c r="B181" s="10">
        <v>167.14000000000001</v>
      </c>
      <c r="C181" s="10">
        <v>200</v>
      </c>
      <c r="D181" s="10">
        <v>167.14000000000001</v>
      </c>
      <c r="E181" s="10">
        <v>200</v>
      </c>
    </row>
    <row r="182" spans="1:5">
      <c r="A182" s="9" t="s">
        <v>85</v>
      </c>
      <c r="B182" s="10">
        <v>6946</v>
      </c>
      <c r="C182" s="10">
        <v>1003</v>
      </c>
      <c r="D182" s="10">
        <v>6946</v>
      </c>
      <c r="E182" s="10">
        <v>1003</v>
      </c>
    </row>
    <row r="183" spans="1:5">
      <c r="A183" s="9" t="s">
        <v>503</v>
      </c>
      <c r="B183" s="10">
        <v>266.45999999999998</v>
      </c>
      <c r="C183" s="10">
        <v>230</v>
      </c>
      <c r="D183" s="10">
        <v>266.45999999999998</v>
      </c>
      <c r="E183" s="10">
        <v>230</v>
      </c>
    </row>
    <row r="184" spans="1:5">
      <c r="A184" s="9" t="s">
        <v>86</v>
      </c>
      <c r="B184" s="10">
        <v>2715.5699999999983</v>
      </c>
      <c r="C184" s="10">
        <v>1931</v>
      </c>
      <c r="D184" s="10">
        <v>2715.5699999999983</v>
      </c>
      <c r="E184" s="10">
        <v>1931</v>
      </c>
    </row>
    <row r="185" spans="1:5">
      <c r="A185" s="9" t="s">
        <v>87</v>
      </c>
      <c r="B185" s="10">
        <v>45481.389999999985</v>
      </c>
      <c r="C185" s="10">
        <v>52354</v>
      </c>
      <c r="D185" s="10">
        <v>45481.389999999985</v>
      </c>
      <c r="E185" s="10">
        <v>52354</v>
      </c>
    </row>
    <row r="186" spans="1:5">
      <c r="A186" s="9" t="s">
        <v>88</v>
      </c>
      <c r="B186" s="10">
        <v>50957.599999999991</v>
      </c>
      <c r="C186" s="10">
        <v>44195</v>
      </c>
      <c r="D186" s="10">
        <v>50957.599999999991</v>
      </c>
      <c r="E186" s="10">
        <v>44195</v>
      </c>
    </row>
    <row r="187" spans="1:5">
      <c r="A187" s="9" t="s">
        <v>89</v>
      </c>
      <c r="B187" s="10">
        <v>34034.549999999996</v>
      </c>
      <c r="C187" s="10">
        <v>16852</v>
      </c>
      <c r="D187" s="10">
        <v>34034.549999999996</v>
      </c>
      <c r="E187" s="10">
        <v>16852</v>
      </c>
    </row>
    <row r="188" spans="1:5">
      <c r="A188" s="9" t="s">
        <v>90</v>
      </c>
      <c r="B188" s="10">
        <v>67125.069999999992</v>
      </c>
      <c r="C188" s="10">
        <v>14159</v>
      </c>
      <c r="D188" s="10">
        <v>67125.069999999992</v>
      </c>
      <c r="E188" s="10">
        <v>14159</v>
      </c>
    </row>
    <row r="189" spans="1:5">
      <c r="A189" s="9" t="s">
        <v>91</v>
      </c>
      <c r="B189" s="10">
        <v>62389.400000000023</v>
      </c>
      <c r="C189" s="10">
        <v>12278</v>
      </c>
      <c r="D189" s="10">
        <v>62389.400000000023</v>
      </c>
      <c r="E189" s="10">
        <v>12278</v>
      </c>
    </row>
    <row r="190" spans="1:5">
      <c r="A190" s="9" t="s">
        <v>92</v>
      </c>
      <c r="B190" s="10">
        <v>80228.590000000011</v>
      </c>
      <c r="C190" s="10">
        <v>10696</v>
      </c>
      <c r="D190" s="10">
        <v>80228.590000000011</v>
      </c>
      <c r="E190" s="10">
        <v>10696</v>
      </c>
    </row>
    <row r="191" spans="1:5">
      <c r="A191" s="9" t="s">
        <v>93</v>
      </c>
      <c r="B191" s="10">
        <v>15929.07</v>
      </c>
      <c r="C191" s="10">
        <v>778</v>
      </c>
      <c r="D191" s="10">
        <v>15929.07</v>
      </c>
      <c r="E191" s="10">
        <v>778</v>
      </c>
    </row>
    <row r="192" spans="1:5">
      <c r="A192" s="9" t="s">
        <v>94</v>
      </c>
      <c r="B192" s="10">
        <v>6898.0300000000007</v>
      </c>
      <c r="C192" s="10">
        <v>267</v>
      </c>
      <c r="D192" s="10">
        <v>6898.0300000000007</v>
      </c>
      <c r="E192" s="10">
        <v>267</v>
      </c>
    </row>
    <row r="193" spans="1:5">
      <c r="A193" s="9" t="s">
        <v>95</v>
      </c>
      <c r="B193" s="10">
        <v>1252.94</v>
      </c>
      <c r="C193" s="10">
        <v>258</v>
      </c>
      <c r="D193" s="10">
        <v>1252.94</v>
      </c>
      <c r="E193" s="10">
        <v>258</v>
      </c>
    </row>
    <row r="194" spans="1:5">
      <c r="A194" s="9" t="s">
        <v>504</v>
      </c>
      <c r="B194" s="10">
        <v>2047.8000000000002</v>
      </c>
      <c r="C194" s="10">
        <v>258</v>
      </c>
      <c r="D194" s="10">
        <v>2047.8000000000002</v>
      </c>
      <c r="E194" s="10">
        <v>258</v>
      </c>
    </row>
    <row r="195" spans="1:5">
      <c r="A195" s="9" t="s">
        <v>505</v>
      </c>
      <c r="B195" s="10">
        <v>566.92999999999995</v>
      </c>
      <c r="C195" s="10">
        <v>59</v>
      </c>
      <c r="D195" s="10">
        <v>566.92999999999995</v>
      </c>
      <c r="E195" s="10">
        <v>59</v>
      </c>
    </row>
    <row r="196" spans="1:5">
      <c r="A196" s="9" t="s">
        <v>96</v>
      </c>
      <c r="B196" s="10">
        <v>5436.3700000000017</v>
      </c>
      <c r="C196" s="10">
        <v>6793</v>
      </c>
      <c r="D196" s="10">
        <v>5436.3700000000017</v>
      </c>
      <c r="E196" s="10">
        <v>6793</v>
      </c>
    </row>
    <row r="197" spans="1:5">
      <c r="A197" s="9" t="s">
        <v>97</v>
      </c>
      <c r="B197" s="10">
        <v>461.65</v>
      </c>
      <c r="C197" s="10">
        <v>212</v>
      </c>
      <c r="D197" s="10">
        <v>461.65</v>
      </c>
      <c r="E197" s="10">
        <v>212</v>
      </c>
    </row>
    <row r="198" spans="1:5">
      <c r="A198" s="9" t="s">
        <v>98</v>
      </c>
      <c r="B198" s="10">
        <v>910.06</v>
      </c>
      <c r="C198" s="10">
        <v>333</v>
      </c>
      <c r="D198" s="10">
        <v>910.06</v>
      </c>
      <c r="E198" s="10">
        <v>333</v>
      </c>
    </row>
    <row r="199" spans="1:5">
      <c r="A199" s="9" t="s">
        <v>99</v>
      </c>
      <c r="B199" s="10">
        <v>1129.8100000000002</v>
      </c>
      <c r="C199" s="10">
        <v>393</v>
      </c>
      <c r="D199" s="10">
        <v>1129.8100000000002</v>
      </c>
      <c r="E199" s="10">
        <v>393</v>
      </c>
    </row>
    <row r="200" spans="1:5">
      <c r="A200" s="9" t="s">
        <v>100</v>
      </c>
      <c r="B200" s="10">
        <v>2116.8100000000004</v>
      </c>
      <c r="C200" s="10">
        <v>309</v>
      </c>
      <c r="D200" s="10">
        <v>2116.8100000000004</v>
      </c>
      <c r="E200" s="10">
        <v>309</v>
      </c>
    </row>
    <row r="201" spans="1:5">
      <c r="A201" s="9" t="s">
        <v>101</v>
      </c>
      <c r="B201" s="10">
        <v>12038.020000000004</v>
      </c>
      <c r="C201" s="10">
        <v>12488</v>
      </c>
      <c r="D201" s="10">
        <v>12038.020000000004</v>
      </c>
      <c r="E201" s="10">
        <v>12488</v>
      </c>
    </row>
    <row r="202" spans="1:5">
      <c r="A202" s="9" t="s">
        <v>102</v>
      </c>
      <c r="B202" s="10">
        <v>13702.43</v>
      </c>
      <c r="C202" s="10">
        <v>10830</v>
      </c>
      <c r="D202" s="10">
        <v>13702.43</v>
      </c>
      <c r="E202" s="10">
        <v>10830</v>
      </c>
    </row>
    <row r="203" spans="1:5">
      <c r="A203" s="9" t="s">
        <v>103</v>
      </c>
      <c r="B203" s="10">
        <v>9885.66</v>
      </c>
      <c r="C203" s="10">
        <v>4683</v>
      </c>
      <c r="D203" s="10">
        <v>9885.66</v>
      </c>
      <c r="E203" s="10">
        <v>4683</v>
      </c>
    </row>
    <row r="204" spans="1:5">
      <c r="A204" s="9" t="s">
        <v>104</v>
      </c>
      <c r="B204" s="10">
        <v>2857.1200000000003</v>
      </c>
      <c r="C204" s="10">
        <v>616</v>
      </c>
      <c r="D204" s="10">
        <v>2857.1200000000003</v>
      </c>
      <c r="E204" s="10">
        <v>616</v>
      </c>
    </row>
    <row r="205" spans="1:5">
      <c r="A205" s="9" t="s">
        <v>105</v>
      </c>
      <c r="B205" s="10">
        <v>2368.14</v>
      </c>
      <c r="C205" s="10">
        <v>403</v>
      </c>
      <c r="D205" s="10">
        <v>2368.14</v>
      </c>
      <c r="E205" s="10">
        <v>403</v>
      </c>
    </row>
    <row r="206" spans="1:5">
      <c r="A206" s="9" t="s">
        <v>106</v>
      </c>
      <c r="B206" s="10">
        <v>2899.19</v>
      </c>
      <c r="C206" s="10">
        <v>381</v>
      </c>
      <c r="D206" s="10">
        <v>2899.19</v>
      </c>
      <c r="E206" s="10">
        <v>381</v>
      </c>
    </row>
    <row r="207" spans="1:5">
      <c r="A207" s="9" t="s">
        <v>325</v>
      </c>
      <c r="B207" s="10">
        <v>3463.0600000000004</v>
      </c>
      <c r="C207" s="10">
        <v>126</v>
      </c>
      <c r="D207" s="10">
        <v>3463.0600000000004</v>
      </c>
      <c r="E207" s="10">
        <v>126</v>
      </c>
    </row>
    <row r="208" spans="1:5">
      <c r="A208" s="9" t="s">
        <v>326</v>
      </c>
      <c r="B208" s="10">
        <v>1737.05</v>
      </c>
      <c r="C208" s="10">
        <v>37</v>
      </c>
      <c r="D208" s="10">
        <v>1737.05</v>
      </c>
      <c r="E208" s="10">
        <v>37</v>
      </c>
    </row>
    <row r="209" spans="1:5">
      <c r="A209" s="9" t="s">
        <v>327</v>
      </c>
      <c r="B209" s="10">
        <v>708.55</v>
      </c>
      <c r="C209" s="10">
        <v>8</v>
      </c>
      <c r="D209" s="10">
        <v>708.55</v>
      </c>
      <c r="E209" s="10">
        <v>8</v>
      </c>
    </row>
    <row r="210" spans="1:5">
      <c r="A210" s="9" t="s">
        <v>328</v>
      </c>
      <c r="B210" s="10">
        <v>1349.1</v>
      </c>
      <c r="C210" s="10">
        <v>63</v>
      </c>
      <c r="D210" s="10">
        <v>1349.1</v>
      </c>
      <c r="E210" s="10">
        <v>63</v>
      </c>
    </row>
    <row r="211" spans="1:5">
      <c r="A211" s="9" t="s">
        <v>329</v>
      </c>
      <c r="B211" s="10">
        <v>1148.5200000000002</v>
      </c>
      <c r="C211" s="10">
        <v>50</v>
      </c>
      <c r="D211" s="10">
        <v>1148.5200000000002</v>
      </c>
      <c r="E211" s="10">
        <v>50</v>
      </c>
    </row>
    <row r="212" spans="1:5">
      <c r="A212" s="9" t="s">
        <v>330</v>
      </c>
      <c r="B212" s="10">
        <v>5366.7499999999991</v>
      </c>
      <c r="C212" s="10">
        <v>195</v>
      </c>
      <c r="D212" s="10">
        <v>5366.7499999999991</v>
      </c>
      <c r="E212" s="10">
        <v>195</v>
      </c>
    </row>
    <row r="213" spans="1:5">
      <c r="A213" s="9" t="s">
        <v>331</v>
      </c>
      <c r="B213" s="10">
        <v>5484.86</v>
      </c>
      <c r="C213" s="10">
        <v>256</v>
      </c>
      <c r="D213" s="10">
        <v>5484.86</v>
      </c>
      <c r="E213" s="10">
        <v>256</v>
      </c>
    </row>
    <row r="214" spans="1:5">
      <c r="A214" s="9" t="s">
        <v>332</v>
      </c>
      <c r="B214" s="10">
        <v>3792.05</v>
      </c>
      <c r="C214" s="10">
        <v>170</v>
      </c>
      <c r="D214" s="10">
        <v>3792.05</v>
      </c>
      <c r="E214" s="10">
        <v>170</v>
      </c>
    </row>
    <row r="215" spans="1:5">
      <c r="A215" s="9" t="s">
        <v>107</v>
      </c>
      <c r="B215" s="10">
        <v>11477.21</v>
      </c>
      <c r="C215" s="10">
        <v>3537</v>
      </c>
      <c r="D215" s="10">
        <v>11477.21</v>
      </c>
      <c r="E215" s="10">
        <v>3537</v>
      </c>
    </row>
    <row r="216" spans="1:5">
      <c r="A216" s="9" t="s">
        <v>108</v>
      </c>
      <c r="B216" s="10">
        <v>3544.8399999999988</v>
      </c>
      <c r="C216" s="10">
        <v>569</v>
      </c>
      <c r="D216" s="10">
        <v>3544.8399999999988</v>
      </c>
      <c r="E216" s="10">
        <v>569</v>
      </c>
    </row>
    <row r="217" spans="1:5">
      <c r="A217" s="9" t="s">
        <v>109</v>
      </c>
      <c r="B217" s="10">
        <v>4622.71</v>
      </c>
      <c r="C217" s="10">
        <v>16103</v>
      </c>
      <c r="D217" s="10">
        <v>4622.71</v>
      </c>
      <c r="E217" s="10">
        <v>16103</v>
      </c>
    </row>
    <row r="218" spans="1:5">
      <c r="A218" s="9" t="s">
        <v>110</v>
      </c>
      <c r="B218" s="10">
        <v>1282.58</v>
      </c>
      <c r="C218" s="10">
        <v>94</v>
      </c>
      <c r="D218" s="10">
        <v>1282.58</v>
      </c>
      <c r="E218" s="10">
        <v>94</v>
      </c>
    </row>
    <row r="219" spans="1:5">
      <c r="A219" s="9" t="s">
        <v>111</v>
      </c>
      <c r="B219" s="10">
        <v>8649.4399999999987</v>
      </c>
      <c r="C219" s="10">
        <v>45210</v>
      </c>
      <c r="D219" s="10">
        <v>8649.4399999999987</v>
      </c>
      <c r="E219" s="10">
        <v>45210</v>
      </c>
    </row>
    <row r="220" spans="1:5">
      <c r="A220" s="9" t="s">
        <v>506</v>
      </c>
      <c r="B220" s="10">
        <v>883.04</v>
      </c>
      <c r="C220" s="10">
        <v>40</v>
      </c>
      <c r="D220" s="10">
        <v>883.04</v>
      </c>
      <c r="E220" s="10">
        <v>40</v>
      </c>
    </row>
    <row r="221" spans="1:5">
      <c r="A221" s="9" t="s">
        <v>112</v>
      </c>
      <c r="B221" s="10">
        <v>16118.440000000002</v>
      </c>
      <c r="C221" s="10">
        <v>71572</v>
      </c>
      <c r="D221" s="10">
        <v>16118.440000000002</v>
      </c>
      <c r="E221" s="10">
        <v>71572</v>
      </c>
    </row>
    <row r="222" spans="1:5">
      <c r="A222" s="9" t="s">
        <v>113</v>
      </c>
      <c r="B222" s="10">
        <v>17136.160000000003</v>
      </c>
      <c r="C222" s="10">
        <v>66731</v>
      </c>
      <c r="D222" s="10">
        <v>17136.160000000003</v>
      </c>
      <c r="E222" s="10">
        <v>66731</v>
      </c>
    </row>
    <row r="223" spans="1:5">
      <c r="A223" s="9" t="s">
        <v>114</v>
      </c>
      <c r="B223" s="10">
        <v>19540.460000000006</v>
      </c>
      <c r="C223" s="10">
        <v>48475</v>
      </c>
      <c r="D223" s="10">
        <v>19540.460000000006</v>
      </c>
      <c r="E223" s="10">
        <v>48475</v>
      </c>
    </row>
    <row r="224" spans="1:5">
      <c r="A224" s="9" t="s">
        <v>115</v>
      </c>
      <c r="B224" s="10">
        <v>20297.919999999998</v>
      </c>
      <c r="C224" s="10">
        <v>34103</v>
      </c>
      <c r="D224" s="10">
        <v>20297.919999999998</v>
      </c>
      <c r="E224" s="10">
        <v>34103</v>
      </c>
    </row>
    <row r="225" spans="1:5">
      <c r="A225" s="9" t="s">
        <v>116</v>
      </c>
      <c r="B225" s="10">
        <v>15441.830000000004</v>
      </c>
      <c r="C225" s="10">
        <v>16382</v>
      </c>
      <c r="D225" s="10">
        <v>15441.830000000004</v>
      </c>
      <c r="E225" s="10">
        <v>16382</v>
      </c>
    </row>
    <row r="226" spans="1:5">
      <c r="A226" s="9" t="s">
        <v>117</v>
      </c>
      <c r="B226" s="10">
        <v>9681.5499999999993</v>
      </c>
      <c r="C226" s="10">
        <v>5588</v>
      </c>
      <c r="D226" s="10">
        <v>9681.5499999999993</v>
      </c>
      <c r="E226" s="10">
        <v>5588</v>
      </c>
    </row>
    <row r="227" spans="1:5">
      <c r="A227" s="9" t="s">
        <v>118</v>
      </c>
      <c r="B227" s="10">
        <v>9362.2699999999986</v>
      </c>
      <c r="C227" s="10">
        <v>2808</v>
      </c>
      <c r="D227" s="10">
        <v>9362.2699999999986</v>
      </c>
      <c r="E227" s="10">
        <v>2808</v>
      </c>
    </row>
    <row r="228" spans="1:5">
      <c r="A228" s="9" t="s">
        <v>119</v>
      </c>
      <c r="B228" s="10">
        <v>10.83</v>
      </c>
      <c r="C228" s="10">
        <v>2</v>
      </c>
      <c r="D228" s="10">
        <v>10.83</v>
      </c>
      <c r="E228" s="10">
        <v>2</v>
      </c>
    </row>
    <row r="229" spans="1:5">
      <c r="A229" s="9" t="s">
        <v>120</v>
      </c>
      <c r="B229" s="10">
        <v>341.43999999999994</v>
      </c>
      <c r="C229" s="10">
        <v>52</v>
      </c>
      <c r="D229" s="10">
        <v>341.43999999999994</v>
      </c>
      <c r="E229" s="10">
        <v>52</v>
      </c>
    </row>
    <row r="230" spans="1:5">
      <c r="A230" s="9" t="s">
        <v>121</v>
      </c>
      <c r="B230" s="10">
        <v>485.78</v>
      </c>
      <c r="C230" s="10">
        <v>64</v>
      </c>
      <c r="D230" s="10">
        <v>485.78</v>
      </c>
      <c r="E230" s="10">
        <v>64</v>
      </c>
    </row>
    <row r="231" spans="1:5">
      <c r="A231" s="9" t="s">
        <v>122</v>
      </c>
      <c r="B231" s="10">
        <v>385.17</v>
      </c>
      <c r="C231" s="10">
        <v>42</v>
      </c>
      <c r="D231" s="10">
        <v>385.17</v>
      </c>
      <c r="E231" s="10">
        <v>42</v>
      </c>
    </row>
    <row r="232" spans="1:5">
      <c r="A232" s="9" t="s">
        <v>298</v>
      </c>
      <c r="B232" s="10">
        <v>888.80000000000018</v>
      </c>
      <c r="C232" s="10">
        <v>75</v>
      </c>
      <c r="D232" s="10">
        <v>888.80000000000018</v>
      </c>
      <c r="E232" s="10">
        <v>75</v>
      </c>
    </row>
    <row r="233" spans="1:5">
      <c r="A233" s="9" t="s">
        <v>299</v>
      </c>
      <c r="B233" s="10">
        <v>203.48999999999998</v>
      </c>
      <c r="C233" s="10">
        <v>17</v>
      </c>
      <c r="D233" s="10">
        <v>203.48999999999998</v>
      </c>
      <c r="E233" s="10">
        <v>17</v>
      </c>
    </row>
    <row r="234" spans="1:5">
      <c r="A234" s="9" t="s">
        <v>123</v>
      </c>
      <c r="B234" s="10">
        <v>3968.04</v>
      </c>
      <c r="C234" s="10">
        <v>8543</v>
      </c>
      <c r="D234" s="10">
        <v>3968.04</v>
      </c>
      <c r="E234" s="10">
        <v>8543</v>
      </c>
    </row>
    <row r="235" spans="1:5">
      <c r="A235" s="9" t="s">
        <v>124</v>
      </c>
      <c r="B235" s="10">
        <v>1325.4900000000002</v>
      </c>
      <c r="C235" s="10">
        <v>1709</v>
      </c>
      <c r="D235" s="10">
        <v>1325.4900000000002</v>
      </c>
      <c r="E235" s="10">
        <v>1709</v>
      </c>
    </row>
    <row r="236" spans="1:5">
      <c r="A236" s="9" t="s">
        <v>125</v>
      </c>
      <c r="B236" s="10">
        <v>990.69000000000017</v>
      </c>
      <c r="C236" s="10">
        <v>713</v>
      </c>
      <c r="D236" s="10">
        <v>990.69000000000017</v>
      </c>
      <c r="E236" s="10">
        <v>713</v>
      </c>
    </row>
    <row r="237" spans="1:5">
      <c r="A237" s="9" t="s">
        <v>126</v>
      </c>
      <c r="B237" s="10">
        <v>939.86</v>
      </c>
      <c r="C237" s="10">
        <v>321</v>
      </c>
      <c r="D237" s="10">
        <v>939.86</v>
      </c>
      <c r="E237" s="10">
        <v>321</v>
      </c>
    </row>
    <row r="238" spans="1:5">
      <c r="A238" s="9" t="s">
        <v>127</v>
      </c>
      <c r="B238" s="10">
        <v>587.31000000000017</v>
      </c>
      <c r="C238" s="10">
        <v>223</v>
      </c>
      <c r="D238" s="10">
        <v>587.31000000000017</v>
      </c>
      <c r="E238" s="10">
        <v>223</v>
      </c>
    </row>
    <row r="239" spans="1:5">
      <c r="A239" s="9" t="s">
        <v>128</v>
      </c>
      <c r="B239" s="10">
        <v>1135.2200000000003</v>
      </c>
      <c r="C239" s="10">
        <v>291</v>
      </c>
      <c r="D239" s="10">
        <v>1135.2200000000003</v>
      </c>
      <c r="E239" s="10">
        <v>291</v>
      </c>
    </row>
    <row r="240" spans="1:5">
      <c r="A240" s="9" t="s">
        <v>129</v>
      </c>
      <c r="B240" s="10">
        <v>1767.8900000000006</v>
      </c>
      <c r="C240" s="10">
        <v>907</v>
      </c>
      <c r="D240" s="10">
        <v>1767.8900000000006</v>
      </c>
      <c r="E240" s="10">
        <v>907</v>
      </c>
    </row>
    <row r="241" spans="1:5">
      <c r="A241" s="9" t="s">
        <v>130</v>
      </c>
      <c r="B241" s="10">
        <v>28635.279999999999</v>
      </c>
      <c r="C241" s="10">
        <v>32126</v>
      </c>
      <c r="D241" s="10">
        <v>28635.279999999999</v>
      </c>
      <c r="E241" s="10">
        <v>32126</v>
      </c>
    </row>
    <row r="242" spans="1:5">
      <c r="A242" s="9" t="s">
        <v>131</v>
      </c>
      <c r="B242" s="10">
        <v>93948.41</v>
      </c>
      <c r="C242" s="10">
        <v>70311</v>
      </c>
      <c r="D242" s="10">
        <v>93948.41</v>
      </c>
      <c r="E242" s="10">
        <v>70311</v>
      </c>
    </row>
    <row r="243" spans="1:5">
      <c r="A243" s="9" t="s">
        <v>132</v>
      </c>
      <c r="B243" s="10">
        <v>20317.980000000007</v>
      </c>
      <c r="C243" s="10">
        <v>9549</v>
      </c>
      <c r="D243" s="10">
        <v>20317.980000000007</v>
      </c>
      <c r="E243" s="10">
        <v>9549</v>
      </c>
    </row>
    <row r="244" spans="1:5">
      <c r="A244" s="9" t="s">
        <v>133</v>
      </c>
      <c r="B244" s="10">
        <v>20045.050000000003</v>
      </c>
      <c r="C244" s="10">
        <v>4647</v>
      </c>
      <c r="D244" s="10">
        <v>20045.050000000003</v>
      </c>
      <c r="E244" s="10">
        <v>4647</v>
      </c>
    </row>
    <row r="245" spans="1:5">
      <c r="A245" s="9" t="s">
        <v>134</v>
      </c>
      <c r="B245" s="10">
        <v>21185.090000000004</v>
      </c>
      <c r="C245" s="10">
        <v>4509</v>
      </c>
      <c r="D245" s="10">
        <v>21185.090000000004</v>
      </c>
      <c r="E245" s="10">
        <v>4509</v>
      </c>
    </row>
    <row r="246" spans="1:5">
      <c r="A246" s="9" t="s">
        <v>135</v>
      </c>
      <c r="B246" s="10">
        <v>24333.760000000006</v>
      </c>
      <c r="C246" s="10">
        <v>3656</v>
      </c>
      <c r="D246" s="10">
        <v>24333.760000000006</v>
      </c>
      <c r="E246" s="10">
        <v>3656</v>
      </c>
    </row>
    <row r="247" spans="1:5">
      <c r="A247" s="9" t="s">
        <v>136</v>
      </c>
      <c r="B247" s="10">
        <v>9747.6999999999989</v>
      </c>
      <c r="C247" s="10">
        <v>484</v>
      </c>
      <c r="D247" s="10">
        <v>9747.6999999999989</v>
      </c>
      <c r="E247" s="10">
        <v>484</v>
      </c>
    </row>
    <row r="248" spans="1:5">
      <c r="A248" s="9" t="s">
        <v>137</v>
      </c>
      <c r="B248" s="10">
        <v>4699.54</v>
      </c>
      <c r="C248" s="10">
        <v>190</v>
      </c>
      <c r="D248" s="10">
        <v>4699.54</v>
      </c>
      <c r="E248" s="10">
        <v>190</v>
      </c>
    </row>
    <row r="249" spans="1:5">
      <c r="A249" s="9" t="s">
        <v>138</v>
      </c>
      <c r="B249" s="10">
        <v>828.68</v>
      </c>
      <c r="C249" s="10">
        <v>148</v>
      </c>
      <c r="D249" s="10">
        <v>828.68</v>
      </c>
      <c r="E249" s="10">
        <v>148</v>
      </c>
    </row>
    <row r="250" spans="1:5">
      <c r="A250" s="9" t="s">
        <v>507</v>
      </c>
      <c r="B250" s="10">
        <v>97.68</v>
      </c>
      <c r="C250" s="10">
        <v>15</v>
      </c>
      <c r="D250" s="10">
        <v>97.68</v>
      </c>
      <c r="E250" s="10">
        <v>15</v>
      </c>
    </row>
    <row r="251" spans="1:5">
      <c r="A251" s="9" t="s">
        <v>508</v>
      </c>
      <c r="B251" s="10">
        <v>26.17</v>
      </c>
      <c r="C251" s="10">
        <v>3</v>
      </c>
      <c r="D251" s="10">
        <v>26.17</v>
      </c>
      <c r="E251" s="10">
        <v>3</v>
      </c>
    </row>
    <row r="252" spans="1:5">
      <c r="A252" s="9" t="s">
        <v>558</v>
      </c>
      <c r="B252" s="10">
        <v>0</v>
      </c>
      <c r="C252" s="10">
        <v>0</v>
      </c>
      <c r="D252" s="10">
        <v>0</v>
      </c>
      <c r="E252" s="10">
        <v>0</v>
      </c>
    </row>
    <row r="253" spans="1:5">
      <c r="A253" s="9" t="s">
        <v>559</v>
      </c>
      <c r="B253" s="10">
        <v>0</v>
      </c>
      <c r="C253" s="10">
        <v>0</v>
      </c>
      <c r="D253" s="10">
        <v>0</v>
      </c>
      <c r="E253" s="10">
        <v>0</v>
      </c>
    </row>
    <row r="254" spans="1:5">
      <c r="A254" s="9" t="s">
        <v>509</v>
      </c>
      <c r="B254" s="10">
        <v>1.51</v>
      </c>
      <c r="C254" s="10">
        <v>4</v>
      </c>
      <c r="D254" s="10">
        <v>1.51</v>
      </c>
      <c r="E254" s="10">
        <v>4</v>
      </c>
    </row>
    <row r="255" spans="1:5">
      <c r="A255" s="9" t="s">
        <v>560</v>
      </c>
      <c r="B255" s="10">
        <v>0</v>
      </c>
      <c r="C255" s="10">
        <v>0</v>
      </c>
      <c r="D255" s="10">
        <v>0</v>
      </c>
      <c r="E255" s="10">
        <v>0</v>
      </c>
    </row>
    <row r="256" spans="1:5">
      <c r="A256" s="9" t="s">
        <v>510</v>
      </c>
      <c r="B256" s="10">
        <v>5068.0399999999991</v>
      </c>
      <c r="C256" s="10">
        <v>1236</v>
      </c>
      <c r="D256" s="10">
        <v>5068.0399999999991</v>
      </c>
      <c r="E256" s="10">
        <v>1236</v>
      </c>
    </row>
    <row r="257" spans="1:5">
      <c r="A257" s="9" t="s">
        <v>511</v>
      </c>
      <c r="B257" s="10">
        <v>2206.1200000000008</v>
      </c>
      <c r="C257" s="10">
        <v>465</v>
      </c>
      <c r="D257" s="10">
        <v>2206.1200000000008</v>
      </c>
      <c r="E257" s="10">
        <v>465</v>
      </c>
    </row>
    <row r="258" spans="1:5">
      <c r="A258" s="9" t="s">
        <v>512</v>
      </c>
      <c r="B258" s="10">
        <v>2809.5099999999998</v>
      </c>
      <c r="C258" s="10">
        <v>580</v>
      </c>
      <c r="D258" s="10">
        <v>2809.5099999999998</v>
      </c>
      <c r="E258" s="10">
        <v>580</v>
      </c>
    </row>
    <row r="259" spans="1:5">
      <c r="A259" s="9" t="s">
        <v>513</v>
      </c>
      <c r="B259" s="10">
        <v>3719.9300000000003</v>
      </c>
      <c r="C259" s="10">
        <v>479</v>
      </c>
      <c r="D259" s="10">
        <v>3719.9300000000003</v>
      </c>
      <c r="E259" s="10">
        <v>479</v>
      </c>
    </row>
    <row r="260" spans="1:5">
      <c r="A260" s="9" t="s">
        <v>143</v>
      </c>
      <c r="B260" s="10">
        <v>2010.7899999999997</v>
      </c>
      <c r="C260" s="10">
        <v>273</v>
      </c>
      <c r="D260" s="10">
        <v>2010.7899999999997</v>
      </c>
      <c r="E260" s="10">
        <v>273</v>
      </c>
    </row>
    <row r="261" spans="1:5">
      <c r="A261" s="9" t="s">
        <v>514</v>
      </c>
      <c r="B261" s="10">
        <v>827.18999999999994</v>
      </c>
      <c r="C261" s="10">
        <v>84</v>
      </c>
      <c r="D261" s="10">
        <v>827.18999999999994</v>
      </c>
      <c r="E261" s="10">
        <v>84</v>
      </c>
    </row>
    <row r="262" spans="1:5">
      <c r="A262" s="9" t="s">
        <v>515</v>
      </c>
      <c r="B262" s="10">
        <v>431.55999999999989</v>
      </c>
      <c r="C262" s="10">
        <v>52</v>
      </c>
      <c r="D262" s="10">
        <v>431.55999999999989</v>
      </c>
      <c r="E262" s="10">
        <v>52</v>
      </c>
    </row>
    <row r="263" spans="1:5">
      <c r="A263" s="9" t="s">
        <v>516</v>
      </c>
      <c r="B263" s="10">
        <v>443.91</v>
      </c>
      <c r="C263" s="10">
        <v>49</v>
      </c>
      <c r="D263" s="10">
        <v>443.91</v>
      </c>
      <c r="E263" s="10">
        <v>49</v>
      </c>
    </row>
    <row r="264" spans="1:5">
      <c r="A264" s="9" t="s">
        <v>147</v>
      </c>
      <c r="B264" s="10">
        <v>705.87</v>
      </c>
      <c r="C264" s="10">
        <v>2512</v>
      </c>
      <c r="D264" s="10">
        <v>705.87</v>
      </c>
      <c r="E264" s="10">
        <v>2512</v>
      </c>
    </row>
    <row r="265" spans="1:5">
      <c r="A265" s="9" t="s">
        <v>148</v>
      </c>
      <c r="B265" s="10">
        <v>295.18999999999994</v>
      </c>
      <c r="C265" s="10">
        <v>988</v>
      </c>
      <c r="D265" s="10">
        <v>295.18999999999994</v>
      </c>
      <c r="E265" s="10">
        <v>988</v>
      </c>
    </row>
    <row r="266" spans="1:5">
      <c r="A266" s="9" t="s">
        <v>149</v>
      </c>
      <c r="B266" s="10">
        <v>1858.8200000000004</v>
      </c>
      <c r="C266" s="10">
        <v>6898</v>
      </c>
      <c r="D266" s="10">
        <v>1858.8200000000004</v>
      </c>
      <c r="E266" s="10">
        <v>6898</v>
      </c>
    </row>
    <row r="267" spans="1:5">
      <c r="A267" s="9" t="s">
        <v>150</v>
      </c>
      <c r="B267" s="10">
        <v>237.42</v>
      </c>
      <c r="C267" s="10">
        <v>475</v>
      </c>
      <c r="D267" s="10">
        <v>237.42</v>
      </c>
      <c r="E267" s="10">
        <v>475</v>
      </c>
    </row>
    <row r="268" spans="1:5">
      <c r="A268" s="9" t="s">
        <v>151</v>
      </c>
      <c r="B268" s="10">
        <v>759.04</v>
      </c>
      <c r="C268" s="10">
        <v>1779</v>
      </c>
      <c r="D268" s="10">
        <v>759.04</v>
      </c>
      <c r="E268" s="10">
        <v>1779</v>
      </c>
    </row>
    <row r="269" spans="1:5">
      <c r="A269" s="9" t="s">
        <v>152</v>
      </c>
      <c r="B269" s="10">
        <v>2663.3599999999997</v>
      </c>
      <c r="C269" s="10">
        <v>6308</v>
      </c>
      <c r="D269" s="10">
        <v>2663.3599999999997</v>
      </c>
      <c r="E269" s="10">
        <v>6308</v>
      </c>
    </row>
    <row r="270" spans="1:5">
      <c r="A270" s="9" t="s">
        <v>153</v>
      </c>
      <c r="B270" s="10">
        <v>708.7700000000001</v>
      </c>
      <c r="C270" s="10">
        <v>927</v>
      </c>
      <c r="D270" s="10">
        <v>708.7700000000001</v>
      </c>
      <c r="E270" s="10">
        <v>927</v>
      </c>
    </row>
    <row r="271" spans="1:5">
      <c r="A271" s="9" t="s">
        <v>154</v>
      </c>
      <c r="B271" s="10">
        <v>2258.3499999999995</v>
      </c>
      <c r="C271" s="10">
        <v>2975</v>
      </c>
      <c r="D271" s="10">
        <v>2258.3499999999995</v>
      </c>
      <c r="E271" s="10">
        <v>2975</v>
      </c>
    </row>
    <row r="272" spans="1:5">
      <c r="A272" s="9" t="s">
        <v>155</v>
      </c>
      <c r="B272" s="10">
        <v>3003.5800000000008</v>
      </c>
      <c r="C272" s="10">
        <v>4264</v>
      </c>
      <c r="D272" s="10">
        <v>3003.5800000000008</v>
      </c>
      <c r="E272" s="10">
        <v>4264</v>
      </c>
    </row>
    <row r="273" spans="1:5">
      <c r="A273" s="9" t="s">
        <v>156</v>
      </c>
      <c r="B273" s="10">
        <v>400.48000000000008</v>
      </c>
      <c r="C273" s="10">
        <v>333</v>
      </c>
      <c r="D273" s="10">
        <v>400.48000000000008</v>
      </c>
      <c r="E273" s="10">
        <v>333</v>
      </c>
    </row>
    <row r="274" spans="1:5">
      <c r="A274" s="9" t="s">
        <v>157</v>
      </c>
      <c r="B274" s="10">
        <v>1362.2599999999998</v>
      </c>
      <c r="C274" s="10">
        <v>1094</v>
      </c>
      <c r="D274" s="10">
        <v>1362.2599999999998</v>
      </c>
      <c r="E274" s="10">
        <v>1094</v>
      </c>
    </row>
    <row r="275" spans="1:5">
      <c r="A275" s="9" t="s">
        <v>158</v>
      </c>
      <c r="B275" s="10">
        <v>1701.0100000000002</v>
      </c>
      <c r="C275" s="10">
        <v>1439</v>
      </c>
      <c r="D275" s="10">
        <v>1701.0100000000002</v>
      </c>
      <c r="E275" s="10">
        <v>1439</v>
      </c>
    </row>
    <row r="276" spans="1:5">
      <c r="A276" s="9" t="s">
        <v>159</v>
      </c>
      <c r="B276" s="10">
        <v>2444.7199999999998</v>
      </c>
      <c r="C276" s="10">
        <v>2121</v>
      </c>
      <c r="D276" s="10">
        <v>2444.7199999999998</v>
      </c>
      <c r="E276" s="10">
        <v>2121</v>
      </c>
    </row>
    <row r="277" spans="1:5">
      <c r="A277" s="9" t="s">
        <v>160</v>
      </c>
      <c r="B277" s="10">
        <v>164.85</v>
      </c>
      <c r="C277" s="10">
        <v>92</v>
      </c>
      <c r="D277" s="10">
        <v>164.85</v>
      </c>
      <c r="E277" s="10">
        <v>92</v>
      </c>
    </row>
    <row r="278" spans="1:5">
      <c r="A278" s="9" t="s">
        <v>161</v>
      </c>
      <c r="B278" s="10">
        <v>351.33999999999992</v>
      </c>
      <c r="C278" s="10">
        <v>192</v>
      </c>
      <c r="D278" s="10">
        <v>351.33999999999992</v>
      </c>
      <c r="E278" s="10">
        <v>192</v>
      </c>
    </row>
    <row r="279" spans="1:5">
      <c r="A279" s="9" t="s">
        <v>162</v>
      </c>
      <c r="B279" s="10">
        <v>474.3</v>
      </c>
      <c r="C279" s="10">
        <v>285</v>
      </c>
      <c r="D279" s="10">
        <v>474.3</v>
      </c>
      <c r="E279" s="10">
        <v>285</v>
      </c>
    </row>
    <row r="280" spans="1:5">
      <c r="A280" s="9" t="s">
        <v>163</v>
      </c>
      <c r="B280" s="10">
        <v>943.5100000000001</v>
      </c>
      <c r="C280" s="10">
        <v>549</v>
      </c>
      <c r="D280" s="10">
        <v>943.5100000000001</v>
      </c>
      <c r="E280" s="10">
        <v>549</v>
      </c>
    </row>
    <row r="281" spans="1:5">
      <c r="A281" s="9" t="s">
        <v>164</v>
      </c>
      <c r="B281" s="10">
        <v>2221.5600000000004</v>
      </c>
      <c r="C281" s="10">
        <v>1224</v>
      </c>
      <c r="D281" s="10">
        <v>2221.5600000000004</v>
      </c>
      <c r="E281" s="10">
        <v>1224</v>
      </c>
    </row>
    <row r="282" spans="1:5">
      <c r="A282" s="9" t="s">
        <v>165</v>
      </c>
      <c r="B282" s="10">
        <v>259.63</v>
      </c>
      <c r="C282" s="10">
        <v>116</v>
      </c>
      <c r="D282" s="10">
        <v>259.63</v>
      </c>
      <c r="E282" s="10">
        <v>116</v>
      </c>
    </row>
    <row r="283" spans="1:5">
      <c r="A283" s="9" t="s">
        <v>166</v>
      </c>
      <c r="B283" s="10">
        <v>304.00999999999993</v>
      </c>
      <c r="C283" s="10">
        <v>124</v>
      </c>
      <c r="D283" s="10">
        <v>304.00999999999993</v>
      </c>
      <c r="E283" s="10">
        <v>124</v>
      </c>
    </row>
    <row r="284" spans="1:5">
      <c r="A284" s="9" t="s">
        <v>167</v>
      </c>
      <c r="B284" s="10">
        <v>559.78999999999985</v>
      </c>
      <c r="C284" s="10">
        <v>234</v>
      </c>
      <c r="D284" s="10">
        <v>559.78999999999985</v>
      </c>
      <c r="E284" s="10">
        <v>234</v>
      </c>
    </row>
    <row r="285" spans="1:5">
      <c r="A285" s="9" t="s">
        <v>168</v>
      </c>
      <c r="B285" s="10">
        <v>1258.0300000000002</v>
      </c>
      <c r="C285" s="10">
        <v>525</v>
      </c>
      <c r="D285" s="10">
        <v>1258.0300000000002</v>
      </c>
      <c r="E285" s="10">
        <v>525</v>
      </c>
    </row>
    <row r="286" spans="1:5">
      <c r="A286" s="9" t="s">
        <v>169</v>
      </c>
      <c r="B286" s="10">
        <v>1662.6800000000003</v>
      </c>
      <c r="C286" s="10">
        <v>649</v>
      </c>
      <c r="D286" s="10">
        <v>1662.6800000000003</v>
      </c>
      <c r="E286" s="10">
        <v>649</v>
      </c>
    </row>
    <row r="287" spans="1:5">
      <c r="A287" s="9" t="s">
        <v>170</v>
      </c>
      <c r="B287" s="10">
        <v>792.9000000000002</v>
      </c>
      <c r="C287" s="10">
        <v>189</v>
      </c>
      <c r="D287" s="10">
        <v>792.9000000000002</v>
      </c>
      <c r="E287" s="10">
        <v>189</v>
      </c>
    </row>
    <row r="288" spans="1:5">
      <c r="A288" s="9" t="s">
        <v>171</v>
      </c>
      <c r="B288" s="10">
        <v>685.72</v>
      </c>
      <c r="C288" s="10">
        <v>166</v>
      </c>
      <c r="D288" s="10">
        <v>685.72</v>
      </c>
      <c r="E288" s="10">
        <v>166</v>
      </c>
    </row>
    <row r="289" spans="1:5">
      <c r="A289" s="9" t="s">
        <v>517</v>
      </c>
      <c r="B289" s="10">
        <v>1377.3399999999997</v>
      </c>
      <c r="C289" s="10">
        <v>149</v>
      </c>
      <c r="D289" s="10">
        <v>1377.3399999999997</v>
      </c>
      <c r="E289" s="10">
        <v>149</v>
      </c>
    </row>
    <row r="290" spans="1:5">
      <c r="A290" s="9" t="s">
        <v>518</v>
      </c>
      <c r="B290" s="10">
        <v>471.73000000000008</v>
      </c>
      <c r="C290" s="10">
        <v>47</v>
      </c>
      <c r="D290" s="10">
        <v>471.73000000000008</v>
      </c>
      <c r="E290" s="10">
        <v>47</v>
      </c>
    </row>
    <row r="291" spans="1:5">
      <c r="A291" s="9" t="s">
        <v>174</v>
      </c>
      <c r="B291" s="10">
        <v>31.360000000000003</v>
      </c>
      <c r="C291" s="10">
        <v>13</v>
      </c>
      <c r="D291" s="10">
        <v>31.360000000000003</v>
      </c>
      <c r="E291" s="10">
        <v>13</v>
      </c>
    </row>
    <row r="292" spans="1:5">
      <c r="A292" s="9" t="s">
        <v>175</v>
      </c>
      <c r="B292" s="10">
        <v>82.17</v>
      </c>
      <c r="C292" s="10">
        <v>34</v>
      </c>
      <c r="D292" s="10">
        <v>82.17</v>
      </c>
      <c r="E292" s="10">
        <v>34</v>
      </c>
    </row>
    <row r="293" spans="1:5">
      <c r="A293" s="9" t="s">
        <v>333</v>
      </c>
      <c r="B293" s="10">
        <v>284.63</v>
      </c>
      <c r="C293" s="10">
        <v>6</v>
      </c>
      <c r="D293" s="10">
        <v>284.63</v>
      </c>
      <c r="E293" s="10">
        <v>6</v>
      </c>
    </row>
    <row r="294" spans="1:5">
      <c r="A294" s="9" t="s">
        <v>334</v>
      </c>
      <c r="B294" s="10">
        <v>2290.48</v>
      </c>
      <c r="C294" s="10">
        <v>40</v>
      </c>
      <c r="D294" s="10">
        <v>2290.48</v>
      </c>
      <c r="E294" s="10">
        <v>40</v>
      </c>
    </row>
    <row r="295" spans="1:5">
      <c r="A295" s="9" t="s">
        <v>335</v>
      </c>
      <c r="B295" s="10">
        <v>363.34</v>
      </c>
      <c r="C295" s="10">
        <v>5</v>
      </c>
      <c r="D295" s="10">
        <v>363.34</v>
      </c>
      <c r="E295" s="10">
        <v>5</v>
      </c>
    </row>
    <row r="296" spans="1:5">
      <c r="A296" s="9" t="s">
        <v>336</v>
      </c>
      <c r="B296" s="10">
        <v>647.94000000000005</v>
      </c>
      <c r="C296" s="10">
        <v>5</v>
      </c>
      <c r="D296" s="10">
        <v>647.94000000000005</v>
      </c>
      <c r="E296" s="10">
        <v>5</v>
      </c>
    </row>
    <row r="297" spans="1:5">
      <c r="A297" s="9" t="s">
        <v>337</v>
      </c>
      <c r="B297" s="10">
        <v>689.33999999999992</v>
      </c>
      <c r="C297" s="10">
        <v>5</v>
      </c>
      <c r="D297" s="10">
        <v>689.33999999999992</v>
      </c>
      <c r="E297" s="10">
        <v>5</v>
      </c>
    </row>
    <row r="298" spans="1:5">
      <c r="A298" s="9" t="s">
        <v>338</v>
      </c>
      <c r="B298" s="10">
        <v>68.570000000000007</v>
      </c>
      <c r="C298" s="10">
        <v>5</v>
      </c>
      <c r="D298" s="10">
        <v>68.570000000000007</v>
      </c>
      <c r="E298" s="10">
        <v>5</v>
      </c>
    </row>
    <row r="299" spans="1:5">
      <c r="A299" s="9" t="s">
        <v>339</v>
      </c>
      <c r="B299" s="10">
        <v>138.55000000000001</v>
      </c>
      <c r="C299" s="10">
        <v>17</v>
      </c>
      <c r="D299" s="10">
        <v>138.55000000000001</v>
      </c>
      <c r="E299" s="10">
        <v>17</v>
      </c>
    </row>
    <row r="300" spans="1:5">
      <c r="A300" s="9" t="s">
        <v>340</v>
      </c>
      <c r="B300" s="10">
        <v>92.22999999999999</v>
      </c>
      <c r="C300" s="10">
        <v>14</v>
      </c>
      <c r="D300" s="10">
        <v>92.22999999999999</v>
      </c>
      <c r="E300" s="10">
        <v>14</v>
      </c>
    </row>
    <row r="301" spans="1:5">
      <c r="A301" s="9" t="s">
        <v>341</v>
      </c>
      <c r="B301" s="10">
        <v>114.99</v>
      </c>
      <c r="C301" s="10">
        <v>10</v>
      </c>
      <c r="D301" s="10">
        <v>114.99</v>
      </c>
      <c r="E301" s="10">
        <v>10</v>
      </c>
    </row>
    <row r="302" spans="1:5">
      <c r="A302" s="9" t="s">
        <v>342</v>
      </c>
      <c r="B302" s="10">
        <v>282.82</v>
      </c>
      <c r="C302" s="10">
        <v>13</v>
      </c>
      <c r="D302" s="10">
        <v>282.82</v>
      </c>
      <c r="E302" s="10">
        <v>13</v>
      </c>
    </row>
    <row r="303" spans="1:5">
      <c r="A303" s="9" t="s">
        <v>343</v>
      </c>
      <c r="B303" s="10">
        <v>514.54</v>
      </c>
      <c r="C303" s="10">
        <v>15</v>
      </c>
      <c r="D303" s="10">
        <v>514.54</v>
      </c>
      <c r="E303" s="10">
        <v>15</v>
      </c>
    </row>
    <row r="304" spans="1:5">
      <c r="A304" s="9" t="s">
        <v>344</v>
      </c>
      <c r="B304" s="10">
        <v>1059.4499999999998</v>
      </c>
      <c r="C304" s="10">
        <v>18</v>
      </c>
      <c r="D304" s="10">
        <v>1059.4499999999998</v>
      </c>
      <c r="E304" s="10">
        <v>18</v>
      </c>
    </row>
    <row r="305" spans="1:5">
      <c r="A305" s="9" t="s">
        <v>176</v>
      </c>
      <c r="B305" s="10">
        <v>2551.94</v>
      </c>
      <c r="C305" s="10">
        <v>835</v>
      </c>
      <c r="D305" s="10">
        <v>2551.94</v>
      </c>
      <c r="E305" s="10">
        <v>835</v>
      </c>
    </row>
    <row r="306" spans="1:5">
      <c r="A306" s="9" t="s">
        <v>519</v>
      </c>
      <c r="B306" s="10">
        <v>3094.0299999999993</v>
      </c>
      <c r="C306" s="10">
        <v>739</v>
      </c>
      <c r="D306" s="10">
        <v>3094.0299999999993</v>
      </c>
      <c r="E306" s="10">
        <v>739</v>
      </c>
    </row>
    <row r="307" spans="1:5">
      <c r="A307" s="9" t="s">
        <v>178</v>
      </c>
      <c r="B307" s="10">
        <v>1565.2700000000002</v>
      </c>
      <c r="C307" s="10">
        <v>12363</v>
      </c>
      <c r="D307" s="10">
        <v>1565.2700000000002</v>
      </c>
      <c r="E307" s="10">
        <v>12363</v>
      </c>
    </row>
    <row r="308" spans="1:5">
      <c r="A308" s="9" t="s">
        <v>179</v>
      </c>
      <c r="B308" s="10">
        <v>3384.2000000000007</v>
      </c>
      <c r="C308" s="10">
        <v>32894</v>
      </c>
      <c r="D308" s="10">
        <v>3384.2000000000007</v>
      </c>
      <c r="E308" s="10">
        <v>32894</v>
      </c>
    </row>
    <row r="309" spans="1:5">
      <c r="A309" s="9" t="s">
        <v>180</v>
      </c>
      <c r="B309" s="10">
        <v>5052.0199999999986</v>
      </c>
      <c r="C309" s="10">
        <v>39486</v>
      </c>
      <c r="D309" s="10">
        <v>5052.0199999999986</v>
      </c>
      <c r="E309" s="10">
        <v>39486</v>
      </c>
    </row>
    <row r="310" spans="1:5">
      <c r="A310" s="9" t="s">
        <v>181</v>
      </c>
      <c r="B310" s="10">
        <v>4925.8500000000013</v>
      </c>
      <c r="C310" s="10">
        <v>29648</v>
      </c>
      <c r="D310" s="10">
        <v>4925.8500000000013</v>
      </c>
      <c r="E310" s="10">
        <v>29648</v>
      </c>
    </row>
    <row r="311" spans="1:5">
      <c r="A311" s="9" t="s">
        <v>182</v>
      </c>
      <c r="B311" s="10">
        <v>7758.0099999999984</v>
      </c>
      <c r="C311" s="10">
        <v>18953</v>
      </c>
      <c r="D311" s="10">
        <v>7758.0099999999984</v>
      </c>
      <c r="E311" s="10">
        <v>18953</v>
      </c>
    </row>
    <row r="312" spans="1:5">
      <c r="A312" s="9" t="s">
        <v>183</v>
      </c>
      <c r="B312" s="10">
        <v>7870.79</v>
      </c>
      <c r="C312" s="10">
        <v>10622</v>
      </c>
      <c r="D312" s="10">
        <v>7870.79</v>
      </c>
      <c r="E312" s="10">
        <v>10622</v>
      </c>
    </row>
    <row r="313" spans="1:5">
      <c r="A313" s="9" t="s">
        <v>184</v>
      </c>
      <c r="B313" s="10">
        <v>2658.8300000000004</v>
      </c>
      <c r="C313" s="10">
        <v>3501</v>
      </c>
      <c r="D313" s="10">
        <v>2658.8300000000004</v>
      </c>
      <c r="E313" s="10">
        <v>3501</v>
      </c>
    </row>
    <row r="314" spans="1:5">
      <c r="A314" s="9" t="s">
        <v>185</v>
      </c>
      <c r="B314" s="10">
        <v>1558.7499999999998</v>
      </c>
      <c r="C314" s="10">
        <v>1343</v>
      </c>
      <c r="D314" s="10">
        <v>1558.7499999999998</v>
      </c>
      <c r="E314" s="10">
        <v>1343</v>
      </c>
    </row>
    <row r="315" spans="1:5">
      <c r="A315" s="9" t="s">
        <v>186</v>
      </c>
      <c r="B315" s="10">
        <v>15887.699999999997</v>
      </c>
      <c r="C315" s="10">
        <v>1669</v>
      </c>
      <c r="D315" s="10">
        <v>15887.699999999997</v>
      </c>
      <c r="E315" s="10">
        <v>1669</v>
      </c>
    </row>
    <row r="316" spans="1:5">
      <c r="A316" s="9" t="s">
        <v>187</v>
      </c>
      <c r="B316" s="10">
        <v>6211.4100000000017</v>
      </c>
      <c r="C316" s="10">
        <v>397</v>
      </c>
      <c r="D316" s="10">
        <v>6211.4100000000017</v>
      </c>
      <c r="E316" s="10">
        <v>397</v>
      </c>
    </row>
    <row r="317" spans="1:5">
      <c r="A317" s="9" t="s">
        <v>188</v>
      </c>
      <c r="B317" s="10">
        <v>3305.71</v>
      </c>
      <c r="C317" s="10">
        <v>10988</v>
      </c>
      <c r="D317" s="10">
        <v>3305.71</v>
      </c>
      <c r="E317" s="10">
        <v>10988</v>
      </c>
    </row>
    <row r="318" spans="1:5">
      <c r="A318" s="9" t="s">
        <v>189</v>
      </c>
      <c r="B318" s="10">
        <v>4707.8700000000008</v>
      </c>
      <c r="C318" s="10">
        <v>163</v>
      </c>
      <c r="D318" s="10">
        <v>4707.8700000000008</v>
      </c>
      <c r="E318" s="10">
        <v>163</v>
      </c>
    </row>
    <row r="319" spans="1:5">
      <c r="A319" s="9" t="s">
        <v>190</v>
      </c>
      <c r="B319" s="10">
        <v>5327.3199999999979</v>
      </c>
      <c r="C319" s="10">
        <v>19981</v>
      </c>
      <c r="D319" s="10">
        <v>5327.3199999999979</v>
      </c>
      <c r="E319" s="10">
        <v>19981</v>
      </c>
    </row>
    <row r="320" spans="1:5">
      <c r="A320" s="9" t="s">
        <v>520</v>
      </c>
      <c r="B320" s="10">
        <v>1978.63</v>
      </c>
      <c r="C320" s="10">
        <v>41</v>
      </c>
      <c r="D320" s="10">
        <v>1978.63</v>
      </c>
      <c r="E320" s="10">
        <v>41</v>
      </c>
    </row>
    <row r="321" spans="1:5">
      <c r="A321" s="9" t="s">
        <v>191</v>
      </c>
      <c r="B321" s="10">
        <v>9872.2700000000023</v>
      </c>
      <c r="C321" s="10">
        <v>34144</v>
      </c>
      <c r="D321" s="10">
        <v>9872.2700000000023</v>
      </c>
      <c r="E321" s="10">
        <v>34144</v>
      </c>
    </row>
    <row r="322" spans="1:5">
      <c r="A322" s="9" t="s">
        <v>192</v>
      </c>
      <c r="B322" s="10">
        <v>21164.610000000004</v>
      </c>
      <c r="C322" s="10">
        <v>36908</v>
      </c>
      <c r="D322" s="10">
        <v>21164.610000000004</v>
      </c>
      <c r="E322" s="10">
        <v>36908</v>
      </c>
    </row>
    <row r="323" spans="1:5">
      <c r="A323" s="9" t="s">
        <v>193</v>
      </c>
      <c r="B323" s="10">
        <v>17882.010000000002</v>
      </c>
      <c r="C323" s="10">
        <v>22141</v>
      </c>
      <c r="D323" s="10">
        <v>17882.010000000002</v>
      </c>
      <c r="E323" s="10">
        <v>22141</v>
      </c>
    </row>
    <row r="324" spans="1:5">
      <c r="A324" s="9" t="s">
        <v>194</v>
      </c>
      <c r="B324" s="10">
        <v>23025.049999999996</v>
      </c>
      <c r="C324" s="10">
        <v>15754</v>
      </c>
      <c r="D324" s="10">
        <v>23025.049999999996</v>
      </c>
      <c r="E324" s="10">
        <v>15754</v>
      </c>
    </row>
    <row r="325" spans="1:5">
      <c r="A325" s="9" t="s">
        <v>195</v>
      </c>
      <c r="B325" s="10">
        <v>22078.960000000003</v>
      </c>
      <c r="C325" s="10">
        <v>8693</v>
      </c>
      <c r="D325" s="10">
        <v>22078.960000000003</v>
      </c>
      <c r="E325" s="10">
        <v>8693</v>
      </c>
    </row>
    <row r="326" spans="1:5">
      <c r="A326" s="9" t="s">
        <v>196</v>
      </c>
      <c r="B326" s="10">
        <v>10371.189999999997</v>
      </c>
      <c r="C326" s="10">
        <v>2634</v>
      </c>
      <c r="D326" s="10">
        <v>10371.189999999997</v>
      </c>
      <c r="E326" s="10">
        <v>2634</v>
      </c>
    </row>
    <row r="327" spans="1:5">
      <c r="A327" s="9" t="s">
        <v>197</v>
      </c>
      <c r="B327" s="10">
        <v>10485.560000000001</v>
      </c>
      <c r="C327" s="10">
        <v>1445</v>
      </c>
      <c r="D327" s="10">
        <v>10485.560000000001</v>
      </c>
      <c r="E327" s="10">
        <v>1445</v>
      </c>
    </row>
    <row r="328" spans="1:5">
      <c r="A328" s="9" t="s">
        <v>198</v>
      </c>
      <c r="B328" s="10">
        <v>313.88000000000005</v>
      </c>
      <c r="C328" s="10">
        <v>159</v>
      </c>
      <c r="D328" s="10">
        <v>313.88000000000005</v>
      </c>
      <c r="E328" s="10">
        <v>159</v>
      </c>
    </row>
    <row r="329" spans="1:5">
      <c r="A329" s="9" t="s">
        <v>199</v>
      </c>
      <c r="B329" s="10">
        <v>1800.33</v>
      </c>
      <c r="C329" s="10">
        <v>863</v>
      </c>
      <c r="D329" s="10">
        <v>1800.33</v>
      </c>
      <c r="E329" s="10">
        <v>863</v>
      </c>
    </row>
    <row r="330" spans="1:5">
      <c r="A330" s="9" t="s">
        <v>200</v>
      </c>
      <c r="B330" s="10">
        <v>1949.2600000000004</v>
      </c>
      <c r="C330" s="10">
        <v>816</v>
      </c>
      <c r="D330" s="10">
        <v>1949.2600000000004</v>
      </c>
      <c r="E330" s="10">
        <v>816</v>
      </c>
    </row>
    <row r="331" spans="1:5">
      <c r="A331" s="9" t="s">
        <v>201</v>
      </c>
      <c r="B331" s="10">
        <v>1177.26</v>
      </c>
      <c r="C331" s="10">
        <v>284</v>
      </c>
      <c r="D331" s="10">
        <v>1177.26</v>
      </c>
      <c r="E331" s="10">
        <v>284</v>
      </c>
    </row>
    <row r="332" spans="1:5">
      <c r="A332" s="9" t="s">
        <v>202</v>
      </c>
      <c r="B332" s="10">
        <v>1207.08</v>
      </c>
      <c r="C332" s="10">
        <v>285</v>
      </c>
      <c r="D332" s="10">
        <v>1207.08</v>
      </c>
      <c r="E332" s="10">
        <v>285</v>
      </c>
    </row>
    <row r="333" spans="1:5">
      <c r="A333" s="9" t="s">
        <v>203</v>
      </c>
      <c r="B333" s="10">
        <v>593.75000000000011</v>
      </c>
      <c r="C333" s="10">
        <v>105</v>
      </c>
      <c r="D333" s="10">
        <v>593.75000000000011</v>
      </c>
      <c r="E333" s="10">
        <v>105</v>
      </c>
    </row>
    <row r="334" spans="1:5">
      <c r="A334" s="9" t="s">
        <v>305</v>
      </c>
      <c r="B334" s="10">
        <v>38.22</v>
      </c>
      <c r="C334" s="10">
        <v>6</v>
      </c>
      <c r="D334" s="10">
        <v>38.22</v>
      </c>
      <c r="E334" s="10">
        <v>6</v>
      </c>
    </row>
    <row r="335" spans="1:5">
      <c r="A335" s="9" t="s">
        <v>204</v>
      </c>
      <c r="B335" s="10">
        <v>4350.2999999999993</v>
      </c>
      <c r="C335" s="10">
        <v>1383</v>
      </c>
      <c r="D335" s="10">
        <v>4350.2999999999993</v>
      </c>
      <c r="E335" s="10">
        <v>1383</v>
      </c>
    </row>
    <row r="336" spans="1:5">
      <c r="A336" s="9" t="s">
        <v>205</v>
      </c>
      <c r="B336" s="10">
        <v>21892.46</v>
      </c>
      <c r="C336" s="10">
        <v>7651</v>
      </c>
      <c r="D336" s="10">
        <v>21892.46</v>
      </c>
      <c r="E336" s="10">
        <v>7651</v>
      </c>
    </row>
    <row r="337" spans="1:5">
      <c r="A337" s="9" t="s">
        <v>206</v>
      </c>
      <c r="B337" s="10">
        <v>3398.3699999999994</v>
      </c>
      <c r="C337" s="10">
        <v>759</v>
      </c>
      <c r="D337" s="10">
        <v>3398.3699999999994</v>
      </c>
      <c r="E337" s="10">
        <v>759</v>
      </c>
    </row>
    <row r="338" spans="1:5">
      <c r="A338" s="9" t="s">
        <v>207</v>
      </c>
      <c r="B338" s="10">
        <v>28358.63</v>
      </c>
      <c r="C338" s="10">
        <v>6724</v>
      </c>
      <c r="D338" s="10">
        <v>28358.63</v>
      </c>
      <c r="E338" s="10">
        <v>6724</v>
      </c>
    </row>
    <row r="339" spans="1:5">
      <c r="A339" s="9" t="s">
        <v>208</v>
      </c>
      <c r="B339" s="10">
        <v>3969.59</v>
      </c>
      <c r="C339" s="10">
        <v>636</v>
      </c>
      <c r="D339" s="10">
        <v>3969.59</v>
      </c>
      <c r="E339" s="10">
        <v>636</v>
      </c>
    </row>
    <row r="340" spans="1:5">
      <c r="A340" s="9" t="s">
        <v>209</v>
      </c>
      <c r="B340" s="10">
        <v>25531.450000000004</v>
      </c>
      <c r="C340" s="10">
        <v>6257</v>
      </c>
      <c r="D340" s="10">
        <v>25531.450000000004</v>
      </c>
      <c r="E340" s="10">
        <v>6257</v>
      </c>
    </row>
    <row r="341" spans="1:5">
      <c r="A341" s="9" t="s">
        <v>210</v>
      </c>
      <c r="B341" s="10">
        <v>3616.1299999999997</v>
      </c>
      <c r="C341" s="10">
        <v>520</v>
      </c>
      <c r="D341" s="10">
        <v>3616.1299999999997</v>
      </c>
      <c r="E341" s="10">
        <v>520</v>
      </c>
    </row>
    <row r="342" spans="1:5">
      <c r="A342" s="9" t="s">
        <v>211</v>
      </c>
      <c r="B342" s="10">
        <v>17340.509999999998</v>
      </c>
      <c r="C342" s="10">
        <v>2679</v>
      </c>
      <c r="D342" s="10">
        <v>17340.509999999998</v>
      </c>
      <c r="E342" s="10">
        <v>2679</v>
      </c>
    </row>
    <row r="343" spans="1:5">
      <c r="A343" s="9" t="s">
        <v>306</v>
      </c>
      <c r="B343" s="10">
        <v>455.23999999999995</v>
      </c>
      <c r="C343" s="10">
        <v>19</v>
      </c>
      <c r="D343" s="10">
        <v>455.23999999999995</v>
      </c>
      <c r="E343" s="10">
        <v>19</v>
      </c>
    </row>
    <row r="344" spans="1:5">
      <c r="A344" s="9" t="s">
        <v>307</v>
      </c>
      <c r="B344" s="10">
        <v>285.60000000000002</v>
      </c>
      <c r="C344" s="10">
        <v>6</v>
      </c>
      <c r="D344" s="10">
        <v>285.60000000000002</v>
      </c>
      <c r="E344" s="10">
        <v>6</v>
      </c>
    </row>
    <row r="345" spans="1:5">
      <c r="A345" s="9" t="s">
        <v>308</v>
      </c>
      <c r="B345" s="10">
        <v>847.68</v>
      </c>
      <c r="C345" s="10">
        <v>161</v>
      </c>
      <c r="D345" s="10">
        <v>847.68</v>
      </c>
      <c r="E345" s="10">
        <v>161</v>
      </c>
    </row>
    <row r="346" spans="1:5">
      <c r="A346" s="9" t="s">
        <v>309</v>
      </c>
      <c r="B346" s="10">
        <v>912.68999999999994</v>
      </c>
      <c r="C346" s="10">
        <v>97</v>
      </c>
      <c r="D346" s="10">
        <v>912.68999999999994</v>
      </c>
      <c r="E346" s="10">
        <v>97</v>
      </c>
    </row>
    <row r="347" spans="1:5">
      <c r="A347" s="9" t="s">
        <v>212</v>
      </c>
      <c r="B347" s="10">
        <v>4103</v>
      </c>
      <c r="C347" s="10">
        <v>382</v>
      </c>
      <c r="D347" s="10">
        <v>4103</v>
      </c>
      <c r="E347" s="10">
        <v>382</v>
      </c>
    </row>
    <row r="348" spans="1:5">
      <c r="A348" s="9" t="s">
        <v>213</v>
      </c>
      <c r="B348" s="10">
        <v>1701.8099999999997</v>
      </c>
      <c r="C348" s="10">
        <v>146</v>
      </c>
      <c r="D348" s="10">
        <v>1701.8099999999997</v>
      </c>
      <c r="E348" s="10">
        <v>146</v>
      </c>
    </row>
    <row r="349" spans="1:5">
      <c r="A349" s="9" t="s">
        <v>214</v>
      </c>
      <c r="B349" s="10">
        <v>1321.1300000000003</v>
      </c>
      <c r="C349" s="10">
        <v>118</v>
      </c>
      <c r="D349" s="10">
        <v>1321.1300000000003</v>
      </c>
      <c r="E349" s="10">
        <v>118</v>
      </c>
    </row>
    <row r="350" spans="1:5">
      <c r="A350" s="9" t="s">
        <v>215</v>
      </c>
      <c r="B350" s="10">
        <v>610.75</v>
      </c>
      <c r="C350" s="10">
        <v>53</v>
      </c>
      <c r="D350" s="10">
        <v>610.75</v>
      </c>
      <c r="E350" s="10">
        <v>53</v>
      </c>
    </row>
    <row r="351" spans="1:5">
      <c r="A351" s="9" t="s">
        <v>216</v>
      </c>
      <c r="B351" s="10">
        <v>878.76</v>
      </c>
      <c r="C351" s="10">
        <v>71</v>
      </c>
      <c r="D351" s="10">
        <v>878.76</v>
      </c>
      <c r="E351" s="10">
        <v>71</v>
      </c>
    </row>
    <row r="352" spans="1:5">
      <c r="A352" s="9" t="s">
        <v>217</v>
      </c>
      <c r="B352" s="10">
        <v>371.06</v>
      </c>
      <c r="C352" s="10">
        <v>814</v>
      </c>
      <c r="D352" s="10">
        <v>371.06</v>
      </c>
      <c r="E352" s="10">
        <v>814</v>
      </c>
    </row>
    <row r="353" spans="1:5">
      <c r="A353" s="9" t="s">
        <v>218</v>
      </c>
      <c r="B353" s="10">
        <v>554.50999999999988</v>
      </c>
      <c r="C353" s="10">
        <v>1042</v>
      </c>
      <c r="D353" s="10">
        <v>554.50999999999988</v>
      </c>
      <c r="E353" s="10">
        <v>1042</v>
      </c>
    </row>
    <row r="354" spans="1:5">
      <c r="A354" s="9" t="s">
        <v>219</v>
      </c>
      <c r="B354" s="10">
        <v>2953.9900000000002</v>
      </c>
      <c r="C354" s="10">
        <v>6719</v>
      </c>
      <c r="D354" s="10">
        <v>2953.9900000000002</v>
      </c>
      <c r="E354" s="10">
        <v>6719</v>
      </c>
    </row>
    <row r="355" spans="1:5">
      <c r="A355" s="9" t="s">
        <v>220</v>
      </c>
      <c r="B355" s="10">
        <v>1008.4600000000002</v>
      </c>
      <c r="C355" s="10">
        <v>1210</v>
      </c>
      <c r="D355" s="10">
        <v>1008.4600000000002</v>
      </c>
      <c r="E355" s="10">
        <v>1210</v>
      </c>
    </row>
    <row r="356" spans="1:5">
      <c r="A356" s="9" t="s">
        <v>221</v>
      </c>
      <c r="B356" s="10">
        <v>4424.8400000000011</v>
      </c>
      <c r="C356" s="10">
        <v>7419</v>
      </c>
      <c r="D356" s="10">
        <v>4424.8400000000011</v>
      </c>
      <c r="E356" s="10">
        <v>7419</v>
      </c>
    </row>
    <row r="357" spans="1:5">
      <c r="A357" s="9" t="s">
        <v>222</v>
      </c>
      <c r="B357" s="10">
        <v>9797.8299999999981</v>
      </c>
      <c r="C357" s="10">
        <v>16000</v>
      </c>
      <c r="D357" s="10">
        <v>9797.8299999999981</v>
      </c>
      <c r="E357" s="10">
        <v>16000</v>
      </c>
    </row>
    <row r="358" spans="1:5">
      <c r="A358" s="9" t="s">
        <v>223</v>
      </c>
      <c r="B358" s="10">
        <v>3774.5299999999997</v>
      </c>
      <c r="C358" s="10">
        <v>4346</v>
      </c>
      <c r="D358" s="10">
        <v>3774.5299999999997</v>
      </c>
      <c r="E358" s="10">
        <v>4346</v>
      </c>
    </row>
    <row r="359" spans="1:5">
      <c r="A359" s="9" t="s">
        <v>224</v>
      </c>
      <c r="B359" s="10">
        <v>7669.63</v>
      </c>
      <c r="C359" s="10">
        <v>9221</v>
      </c>
      <c r="D359" s="10">
        <v>7669.63</v>
      </c>
      <c r="E359" s="10">
        <v>9221</v>
      </c>
    </row>
    <row r="360" spans="1:5">
      <c r="A360" s="9" t="s">
        <v>225</v>
      </c>
      <c r="B360" s="10">
        <v>8848.1099999999969</v>
      </c>
      <c r="C360" s="10">
        <v>9916</v>
      </c>
      <c r="D360" s="10">
        <v>8848.1099999999969</v>
      </c>
      <c r="E360" s="10">
        <v>9916</v>
      </c>
    </row>
    <row r="361" spans="1:5">
      <c r="A361" s="9" t="s">
        <v>226</v>
      </c>
      <c r="B361" s="10">
        <v>2226.9300000000003</v>
      </c>
      <c r="C361" s="10">
        <v>1582</v>
      </c>
      <c r="D361" s="10">
        <v>2226.9300000000003</v>
      </c>
      <c r="E361" s="10">
        <v>1582</v>
      </c>
    </row>
    <row r="362" spans="1:5">
      <c r="A362" s="9" t="s">
        <v>227</v>
      </c>
      <c r="B362" s="10">
        <v>6188.2699999999986</v>
      </c>
      <c r="C362" s="10">
        <v>4652</v>
      </c>
      <c r="D362" s="10">
        <v>6188.2699999999986</v>
      </c>
      <c r="E362" s="10">
        <v>4652</v>
      </c>
    </row>
    <row r="363" spans="1:5">
      <c r="A363" s="9" t="s">
        <v>228</v>
      </c>
      <c r="B363" s="10">
        <v>7406.7499999999982</v>
      </c>
      <c r="C363" s="10">
        <v>5266</v>
      </c>
      <c r="D363" s="10">
        <v>7406.7499999999982</v>
      </c>
      <c r="E363" s="10">
        <v>5266</v>
      </c>
    </row>
    <row r="364" spans="1:5">
      <c r="A364" s="9" t="s">
        <v>229</v>
      </c>
      <c r="B364" s="10">
        <v>4503.43</v>
      </c>
      <c r="C364" s="10">
        <v>2423</v>
      </c>
      <c r="D364" s="10">
        <v>4503.43</v>
      </c>
      <c r="E364" s="10">
        <v>2423</v>
      </c>
    </row>
    <row r="365" spans="1:5">
      <c r="A365" s="9" t="s">
        <v>230</v>
      </c>
      <c r="B365" s="10">
        <v>1214.68</v>
      </c>
      <c r="C365" s="10">
        <v>508</v>
      </c>
      <c r="D365" s="10">
        <v>1214.68</v>
      </c>
      <c r="E365" s="10">
        <v>508</v>
      </c>
    </row>
    <row r="366" spans="1:5">
      <c r="A366" s="9" t="s">
        <v>231</v>
      </c>
      <c r="B366" s="10">
        <v>5935.46</v>
      </c>
      <c r="C366" s="10">
        <v>2421</v>
      </c>
      <c r="D366" s="10">
        <v>5935.46</v>
      </c>
      <c r="E366" s="10">
        <v>2421</v>
      </c>
    </row>
    <row r="367" spans="1:5">
      <c r="A367" s="9" t="s">
        <v>232</v>
      </c>
      <c r="B367" s="10">
        <v>6474.3200000000015</v>
      </c>
      <c r="C367" s="10">
        <v>2662</v>
      </c>
      <c r="D367" s="10">
        <v>6474.3200000000015</v>
      </c>
      <c r="E367" s="10">
        <v>2662</v>
      </c>
    </row>
    <row r="368" spans="1:5">
      <c r="A368" s="9" t="s">
        <v>233</v>
      </c>
      <c r="B368" s="10">
        <v>3231.2500000000005</v>
      </c>
      <c r="C368" s="10">
        <v>1119</v>
      </c>
      <c r="D368" s="10">
        <v>3231.2500000000005</v>
      </c>
      <c r="E368" s="10">
        <v>1119</v>
      </c>
    </row>
    <row r="369" spans="1:5">
      <c r="A369" s="9" t="s">
        <v>234</v>
      </c>
      <c r="B369" s="10">
        <v>2229.3000000000002</v>
      </c>
      <c r="C369" s="10">
        <v>815</v>
      </c>
      <c r="D369" s="10">
        <v>2229.3000000000002</v>
      </c>
      <c r="E369" s="10">
        <v>815</v>
      </c>
    </row>
    <row r="370" spans="1:5">
      <c r="A370" s="9" t="s">
        <v>235</v>
      </c>
      <c r="B370" s="10">
        <v>517.26999999999987</v>
      </c>
      <c r="C370" s="10">
        <v>112</v>
      </c>
      <c r="D370" s="10">
        <v>517.26999999999987</v>
      </c>
      <c r="E370" s="10">
        <v>112</v>
      </c>
    </row>
    <row r="371" spans="1:5">
      <c r="A371" s="9" t="s">
        <v>236</v>
      </c>
      <c r="B371" s="10">
        <v>2295.86</v>
      </c>
      <c r="C371" s="10">
        <v>584</v>
      </c>
      <c r="D371" s="10">
        <v>2295.86</v>
      </c>
      <c r="E371" s="10">
        <v>584</v>
      </c>
    </row>
    <row r="372" spans="1:5">
      <c r="A372" s="9" t="s">
        <v>237</v>
      </c>
      <c r="B372" s="10">
        <v>1966.8700000000001</v>
      </c>
      <c r="C372" s="10">
        <v>487</v>
      </c>
      <c r="D372" s="10">
        <v>1966.8700000000001</v>
      </c>
      <c r="E372" s="10">
        <v>487</v>
      </c>
    </row>
    <row r="373" spans="1:5">
      <c r="A373" s="9" t="s">
        <v>238</v>
      </c>
      <c r="B373" s="10">
        <v>1984.32</v>
      </c>
      <c r="C373" s="10">
        <v>461</v>
      </c>
      <c r="D373" s="10">
        <v>1984.32</v>
      </c>
      <c r="E373" s="10">
        <v>461</v>
      </c>
    </row>
    <row r="374" spans="1:5">
      <c r="A374" s="9" t="s">
        <v>239</v>
      </c>
      <c r="B374" s="10">
        <v>1514.1299999999999</v>
      </c>
      <c r="C374" s="10">
        <v>337</v>
      </c>
      <c r="D374" s="10">
        <v>1514.1299999999999</v>
      </c>
      <c r="E374" s="10">
        <v>337</v>
      </c>
    </row>
    <row r="375" spans="1:5">
      <c r="A375" s="9" t="s">
        <v>240</v>
      </c>
      <c r="B375" s="10">
        <v>890.17</v>
      </c>
      <c r="C375" s="10">
        <v>180</v>
      </c>
      <c r="D375" s="10">
        <v>890.17</v>
      </c>
      <c r="E375" s="10">
        <v>180</v>
      </c>
    </row>
    <row r="376" spans="1:5">
      <c r="A376" s="9" t="s">
        <v>241</v>
      </c>
      <c r="B376" s="10">
        <v>4340.07</v>
      </c>
      <c r="C376" s="10">
        <v>572</v>
      </c>
      <c r="D376" s="10">
        <v>4340.07</v>
      </c>
      <c r="E376" s="10">
        <v>572</v>
      </c>
    </row>
    <row r="377" spans="1:5">
      <c r="A377" s="9" t="s">
        <v>242</v>
      </c>
      <c r="B377" s="10">
        <v>1691.9400000000003</v>
      </c>
      <c r="C377" s="10">
        <v>205</v>
      </c>
      <c r="D377" s="10">
        <v>1691.9400000000003</v>
      </c>
      <c r="E377" s="10">
        <v>205</v>
      </c>
    </row>
    <row r="378" spans="1:5">
      <c r="A378" s="9" t="s">
        <v>243</v>
      </c>
      <c r="B378" s="10">
        <v>1736.6899999999998</v>
      </c>
      <c r="C378" s="10">
        <v>212</v>
      </c>
      <c r="D378" s="10">
        <v>1736.6899999999998</v>
      </c>
      <c r="E378" s="10">
        <v>212</v>
      </c>
    </row>
    <row r="379" spans="1:5">
      <c r="A379" s="9" t="s">
        <v>244</v>
      </c>
      <c r="B379" s="10">
        <v>1550.0999999999997</v>
      </c>
      <c r="C379" s="10">
        <v>200</v>
      </c>
      <c r="D379" s="10">
        <v>1550.0999999999997</v>
      </c>
      <c r="E379" s="10">
        <v>200</v>
      </c>
    </row>
    <row r="380" spans="1:5">
      <c r="A380" s="9" t="s">
        <v>245</v>
      </c>
      <c r="B380" s="10">
        <v>667.89</v>
      </c>
      <c r="C380" s="10">
        <v>81</v>
      </c>
      <c r="D380" s="10">
        <v>667.89</v>
      </c>
      <c r="E380" s="10">
        <v>81</v>
      </c>
    </row>
    <row r="381" spans="1:5">
      <c r="A381" s="9" t="s">
        <v>521</v>
      </c>
      <c r="B381" s="10">
        <v>29.42</v>
      </c>
      <c r="C381" s="10">
        <v>250</v>
      </c>
      <c r="D381" s="10">
        <v>29.42</v>
      </c>
      <c r="E381" s="10">
        <v>250</v>
      </c>
    </row>
    <row r="382" spans="1:5">
      <c r="A382" s="9" t="s">
        <v>522</v>
      </c>
      <c r="B382" s="10">
        <v>49.4</v>
      </c>
      <c r="C382" s="10">
        <v>300</v>
      </c>
      <c r="D382" s="10">
        <v>49.4</v>
      </c>
      <c r="E382" s="10">
        <v>300</v>
      </c>
    </row>
    <row r="383" spans="1:5">
      <c r="A383" s="9" t="s">
        <v>523</v>
      </c>
      <c r="B383" s="10">
        <v>40.57</v>
      </c>
      <c r="C383" s="10">
        <v>100</v>
      </c>
      <c r="D383" s="10">
        <v>40.57</v>
      </c>
      <c r="E383" s="10">
        <v>100</v>
      </c>
    </row>
    <row r="384" spans="1:5">
      <c r="A384" s="9" t="s">
        <v>524</v>
      </c>
      <c r="B384" s="10">
        <v>10.39</v>
      </c>
      <c r="C384" s="10">
        <v>10</v>
      </c>
      <c r="D384" s="10">
        <v>10.39</v>
      </c>
      <c r="E384" s="10">
        <v>10</v>
      </c>
    </row>
    <row r="385" spans="1:5">
      <c r="A385" s="9" t="s">
        <v>345</v>
      </c>
      <c r="B385" s="10">
        <v>624.35</v>
      </c>
      <c r="C385" s="10">
        <v>11</v>
      </c>
      <c r="D385" s="10">
        <v>624.35</v>
      </c>
      <c r="E385" s="10">
        <v>11</v>
      </c>
    </row>
    <row r="386" spans="1:5">
      <c r="A386" s="9" t="s">
        <v>346</v>
      </c>
      <c r="B386" s="10">
        <v>226.03</v>
      </c>
      <c r="C386" s="10">
        <v>4</v>
      </c>
      <c r="D386" s="10">
        <v>226.03</v>
      </c>
      <c r="E386" s="10">
        <v>4</v>
      </c>
    </row>
    <row r="387" spans="1:5">
      <c r="A387" s="9" t="s">
        <v>347</v>
      </c>
      <c r="B387" s="10">
        <v>636.07000000000005</v>
      </c>
      <c r="C387" s="10">
        <v>11</v>
      </c>
      <c r="D387" s="10">
        <v>636.07000000000005</v>
      </c>
      <c r="E387" s="10">
        <v>11</v>
      </c>
    </row>
    <row r="388" spans="1:5">
      <c r="A388" s="9" t="s">
        <v>348</v>
      </c>
      <c r="B388" s="10">
        <v>122.55000000000001</v>
      </c>
      <c r="C388" s="10">
        <v>2</v>
      </c>
      <c r="D388" s="10">
        <v>122.55000000000001</v>
      </c>
      <c r="E388" s="10">
        <v>2</v>
      </c>
    </row>
    <row r="389" spans="1:5">
      <c r="A389" s="9" t="s">
        <v>561</v>
      </c>
      <c r="B389" s="10">
        <v>0</v>
      </c>
      <c r="C389" s="10">
        <v>0</v>
      </c>
      <c r="D389" s="10">
        <v>0</v>
      </c>
      <c r="E389" s="10">
        <v>0</v>
      </c>
    </row>
    <row r="390" spans="1:5">
      <c r="A390" s="9" t="s">
        <v>562</v>
      </c>
      <c r="B390" s="10">
        <v>0</v>
      </c>
      <c r="C390" s="10">
        <v>0</v>
      </c>
      <c r="D390" s="10">
        <v>0</v>
      </c>
      <c r="E390" s="10">
        <v>0</v>
      </c>
    </row>
    <row r="391" spans="1:5">
      <c r="A391" s="9" t="s">
        <v>349</v>
      </c>
      <c r="B391" s="10">
        <v>0</v>
      </c>
      <c r="C391" s="10">
        <v>0</v>
      </c>
      <c r="D391" s="10">
        <v>0</v>
      </c>
      <c r="E391" s="10">
        <v>0</v>
      </c>
    </row>
    <row r="392" spans="1:5">
      <c r="A392" s="9" t="s">
        <v>350</v>
      </c>
      <c r="B392" s="10">
        <v>286.15999999999997</v>
      </c>
      <c r="C392" s="10">
        <v>5</v>
      </c>
      <c r="D392" s="10">
        <v>286.15999999999997</v>
      </c>
      <c r="E392" s="10">
        <v>5</v>
      </c>
    </row>
    <row r="393" spans="1:5">
      <c r="A393" s="9" t="s">
        <v>351</v>
      </c>
      <c r="B393" s="10">
        <v>335.19</v>
      </c>
      <c r="C393" s="10">
        <v>6</v>
      </c>
      <c r="D393" s="10">
        <v>335.19</v>
      </c>
      <c r="E393" s="10">
        <v>6</v>
      </c>
    </row>
    <row r="394" spans="1:5">
      <c r="A394" s="9" t="s">
        <v>352</v>
      </c>
      <c r="B394" s="10">
        <v>574.18000000000006</v>
      </c>
      <c r="C394" s="10">
        <v>10</v>
      </c>
      <c r="D394" s="10">
        <v>574.18000000000006</v>
      </c>
      <c r="E394" s="10">
        <v>10</v>
      </c>
    </row>
    <row r="395" spans="1:5">
      <c r="A395" s="9" t="s">
        <v>353</v>
      </c>
      <c r="B395" s="10">
        <v>67.52</v>
      </c>
      <c r="C395" s="10">
        <v>1</v>
      </c>
      <c r="D395" s="10">
        <v>67.52</v>
      </c>
      <c r="E395" s="10">
        <v>1</v>
      </c>
    </row>
    <row r="396" spans="1:5">
      <c r="A396" s="9" t="s">
        <v>354</v>
      </c>
      <c r="B396" s="10">
        <v>285.73999999999995</v>
      </c>
      <c r="C396" s="10">
        <v>5</v>
      </c>
      <c r="D396" s="10">
        <v>285.73999999999995</v>
      </c>
      <c r="E396" s="10">
        <v>5</v>
      </c>
    </row>
    <row r="397" spans="1:5">
      <c r="A397" s="9" t="s">
        <v>355</v>
      </c>
      <c r="B397" s="10">
        <v>740.06999999999994</v>
      </c>
      <c r="C397" s="10">
        <v>13</v>
      </c>
      <c r="D397" s="10">
        <v>740.06999999999994</v>
      </c>
      <c r="E397" s="10">
        <v>13</v>
      </c>
    </row>
    <row r="398" spans="1:5">
      <c r="A398" s="9" t="s">
        <v>356</v>
      </c>
      <c r="B398" s="10">
        <v>692.41</v>
      </c>
      <c r="C398" s="10">
        <v>12</v>
      </c>
      <c r="D398" s="10">
        <v>692.41</v>
      </c>
      <c r="E398" s="10">
        <v>12</v>
      </c>
    </row>
    <row r="399" spans="1:5">
      <c r="A399" s="9" t="s">
        <v>357</v>
      </c>
      <c r="B399" s="10">
        <v>899.93</v>
      </c>
      <c r="C399" s="10">
        <v>15</v>
      </c>
      <c r="D399" s="10">
        <v>899.93</v>
      </c>
      <c r="E399" s="10">
        <v>15</v>
      </c>
    </row>
    <row r="400" spans="1:5">
      <c r="A400" s="9" t="s">
        <v>358</v>
      </c>
      <c r="B400" s="10">
        <v>1528.7700000000002</v>
      </c>
      <c r="C400" s="10">
        <v>25</v>
      </c>
      <c r="D400" s="10">
        <v>1528.7700000000002</v>
      </c>
      <c r="E400" s="10">
        <v>25</v>
      </c>
    </row>
    <row r="401" spans="1:5">
      <c r="A401" s="9" t="s">
        <v>359</v>
      </c>
      <c r="B401" s="10">
        <v>160.6</v>
      </c>
      <c r="C401" s="10">
        <v>2</v>
      </c>
      <c r="D401" s="10">
        <v>160.6</v>
      </c>
      <c r="E401" s="10">
        <v>2</v>
      </c>
    </row>
    <row r="402" spans="1:5">
      <c r="A402" s="9" t="s">
        <v>360</v>
      </c>
      <c r="B402" s="10">
        <v>107.08999999999999</v>
      </c>
      <c r="C402" s="10">
        <v>1</v>
      </c>
      <c r="D402" s="10">
        <v>107.08999999999999</v>
      </c>
      <c r="E402" s="10">
        <v>1</v>
      </c>
    </row>
    <row r="403" spans="1:5">
      <c r="A403" s="9" t="s">
        <v>361</v>
      </c>
      <c r="B403" s="10">
        <v>368.56999999999994</v>
      </c>
      <c r="C403" s="10">
        <v>6</v>
      </c>
      <c r="D403" s="10">
        <v>368.56999999999994</v>
      </c>
      <c r="E403" s="10">
        <v>6</v>
      </c>
    </row>
    <row r="404" spans="1:5">
      <c r="A404" s="9" t="s">
        <v>362</v>
      </c>
      <c r="B404" s="10">
        <v>848.20999999999992</v>
      </c>
      <c r="C404" s="10">
        <v>13</v>
      </c>
      <c r="D404" s="10">
        <v>848.20999999999992</v>
      </c>
      <c r="E404" s="10">
        <v>13</v>
      </c>
    </row>
    <row r="405" spans="1:5">
      <c r="A405" s="9" t="s">
        <v>525</v>
      </c>
      <c r="B405" s="10">
        <v>3.2299999999999995</v>
      </c>
      <c r="C405" s="10">
        <v>3</v>
      </c>
      <c r="D405" s="10">
        <v>3.2299999999999995</v>
      </c>
      <c r="E405" s="10">
        <v>3</v>
      </c>
    </row>
    <row r="406" spans="1:5">
      <c r="A406" s="9" t="s">
        <v>526</v>
      </c>
      <c r="B406" s="10">
        <v>2.0999999999999996</v>
      </c>
      <c r="C406" s="10">
        <v>2</v>
      </c>
      <c r="D406" s="10">
        <v>2.0999999999999996</v>
      </c>
      <c r="E406" s="10">
        <v>2</v>
      </c>
    </row>
    <row r="407" spans="1:5">
      <c r="A407" s="9" t="s">
        <v>527</v>
      </c>
      <c r="B407" s="10">
        <v>8.9</v>
      </c>
      <c r="C407" s="10">
        <v>7</v>
      </c>
      <c r="D407" s="10">
        <v>8.9</v>
      </c>
      <c r="E407" s="10">
        <v>7</v>
      </c>
    </row>
    <row r="408" spans="1:5">
      <c r="A408" s="9" t="s">
        <v>563</v>
      </c>
      <c r="B408" s="10">
        <v>0</v>
      </c>
      <c r="C408" s="10">
        <v>0</v>
      </c>
      <c r="D408" s="10">
        <v>0</v>
      </c>
      <c r="E408" s="10">
        <v>0</v>
      </c>
    </row>
    <row r="409" spans="1:5">
      <c r="A409" s="9" t="s">
        <v>564</v>
      </c>
      <c r="B409" s="10">
        <v>0</v>
      </c>
      <c r="C409" s="10">
        <v>0</v>
      </c>
      <c r="D409" s="10">
        <v>0</v>
      </c>
      <c r="E409" s="10">
        <v>0</v>
      </c>
    </row>
    <row r="410" spans="1:5">
      <c r="A410" s="9" t="s">
        <v>528</v>
      </c>
      <c r="B410" s="10">
        <v>6.34</v>
      </c>
      <c r="C410" s="10">
        <v>5</v>
      </c>
      <c r="D410" s="10">
        <v>6.34</v>
      </c>
      <c r="E410" s="10">
        <v>5</v>
      </c>
    </row>
    <row r="411" spans="1:5">
      <c r="A411" s="9" t="s">
        <v>529</v>
      </c>
      <c r="B411" s="10">
        <v>0</v>
      </c>
      <c r="C411" s="10">
        <v>16</v>
      </c>
      <c r="D411" s="10">
        <v>0</v>
      </c>
      <c r="E411" s="10">
        <v>16</v>
      </c>
    </row>
    <row r="412" spans="1:5">
      <c r="A412" s="9" t="s">
        <v>530</v>
      </c>
      <c r="B412" s="10">
        <v>0</v>
      </c>
      <c r="C412" s="10">
        <v>3</v>
      </c>
      <c r="D412" s="10">
        <v>0</v>
      </c>
      <c r="E412" s="10">
        <v>3</v>
      </c>
    </row>
    <row r="413" spans="1:5">
      <c r="A413" s="9" t="s">
        <v>531</v>
      </c>
      <c r="B413" s="10">
        <v>0</v>
      </c>
      <c r="C413" s="10">
        <v>0</v>
      </c>
      <c r="D413" s="10">
        <v>0</v>
      </c>
      <c r="E413" s="10">
        <v>0</v>
      </c>
    </row>
    <row r="414" spans="1:5">
      <c r="A414" s="9" t="s">
        <v>532</v>
      </c>
      <c r="B414" s="10">
        <v>0</v>
      </c>
      <c r="C414" s="10">
        <v>0</v>
      </c>
      <c r="D414" s="10">
        <v>0</v>
      </c>
      <c r="E414" s="10">
        <v>0</v>
      </c>
    </row>
    <row r="415" spans="1:5">
      <c r="A415" s="9" t="s">
        <v>533</v>
      </c>
      <c r="B415" s="10">
        <v>0</v>
      </c>
      <c r="C415" s="10">
        <v>0</v>
      </c>
      <c r="D415" s="10">
        <v>0</v>
      </c>
      <c r="E415" s="10">
        <v>0</v>
      </c>
    </row>
    <row r="416" spans="1:5">
      <c r="A416" s="9" t="s">
        <v>534</v>
      </c>
      <c r="B416" s="10">
        <v>0</v>
      </c>
      <c r="C416" s="10">
        <v>0</v>
      </c>
      <c r="D416" s="10">
        <v>0</v>
      </c>
      <c r="E416" s="10">
        <v>0</v>
      </c>
    </row>
    <row r="417" spans="1:5">
      <c r="A417" s="9" t="s">
        <v>535</v>
      </c>
      <c r="B417" s="10">
        <v>0</v>
      </c>
      <c r="C417" s="10">
        <v>0</v>
      </c>
      <c r="D417" s="10">
        <v>0</v>
      </c>
      <c r="E417" s="10">
        <v>0</v>
      </c>
    </row>
    <row r="418" spans="1:5">
      <c r="A418" s="9" t="s">
        <v>363</v>
      </c>
      <c r="B418" s="10">
        <v>0</v>
      </c>
      <c r="C418" s="10">
        <v>0</v>
      </c>
      <c r="D418" s="10">
        <v>0</v>
      </c>
      <c r="E418" s="10">
        <v>0</v>
      </c>
    </row>
    <row r="419" spans="1:5">
      <c r="A419" s="9" t="s">
        <v>536</v>
      </c>
      <c r="B419" s="10">
        <v>2824.65</v>
      </c>
      <c r="C419" s="10">
        <v>26</v>
      </c>
      <c r="D419" s="10">
        <v>2824.65</v>
      </c>
      <c r="E419" s="10">
        <v>26</v>
      </c>
    </row>
    <row r="420" spans="1:5">
      <c r="A420" s="9" t="s">
        <v>537</v>
      </c>
      <c r="B420" s="10">
        <v>119.28</v>
      </c>
      <c r="C420" s="10">
        <v>2</v>
      </c>
      <c r="D420" s="10">
        <v>119.28</v>
      </c>
      <c r="E420" s="10">
        <v>2</v>
      </c>
    </row>
    <row r="421" spans="1:5">
      <c r="A421" s="9" t="s">
        <v>565</v>
      </c>
      <c r="B421" s="10">
        <v>0</v>
      </c>
      <c r="C421" s="10">
        <v>0</v>
      </c>
      <c r="D421" s="10">
        <v>0</v>
      </c>
      <c r="E421" s="10">
        <v>0</v>
      </c>
    </row>
    <row r="422" spans="1:5">
      <c r="A422" s="9" t="s">
        <v>364</v>
      </c>
      <c r="B422" s="10">
        <v>120365.17</v>
      </c>
      <c r="C422" s="10">
        <v>35759</v>
      </c>
      <c r="D422" s="10">
        <v>120365.17</v>
      </c>
      <c r="E422" s="10">
        <v>35759</v>
      </c>
    </row>
    <row r="423" spans="1:5">
      <c r="A423" s="9" t="s">
        <v>365</v>
      </c>
      <c r="B423" s="10">
        <v>370777.92</v>
      </c>
      <c r="C423" s="10">
        <v>67677</v>
      </c>
      <c r="D423" s="10">
        <v>370777.92</v>
      </c>
      <c r="E423" s="10">
        <v>67677</v>
      </c>
    </row>
    <row r="424" spans="1:5">
      <c r="A424" s="9" t="s">
        <v>366</v>
      </c>
      <c r="B424" s="10">
        <v>396672.4800000001</v>
      </c>
      <c r="C424" s="10">
        <v>49963</v>
      </c>
      <c r="D424" s="10">
        <v>396672.4800000001</v>
      </c>
      <c r="E424" s="10">
        <v>49963</v>
      </c>
    </row>
    <row r="425" spans="1:5">
      <c r="A425" s="9" t="s">
        <v>367</v>
      </c>
      <c r="B425" s="10">
        <v>414714.47000000015</v>
      </c>
      <c r="C425" s="10">
        <v>34304</v>
      </c>
      <c r="D425" s="10">
        <v>414714.47000000015</v>
      </c>
      <c r="E425" s="10">
        <v>34304</v>
      </c>
    </row>
    <row r="426" spans="1:5">
      <c r="A426" s="9" t="s">
        <v>368</v>
      </c>
      <c r="B426" s="10">
        <v>27682.700000000004</v>
      </c>
      <c r="C426" s="10">
        <v>1401</v>
      </c>
      <c r="D426" s="10">
        <v>27682.700000000004</v>
      </c>
      <c r="E426" s="10">
        <v>1401</v>
      </c>
    </row>
    <row r="427" spans="1:5">
      <c r="A427" s="9" t="s">
        <v>369</v>
      </c>
      <c r="B427" s="10">
        <v>110254.66000000002</v>
      </c>
      <c r="C427" s="10">
        <v>1622</v>
      </c>
      <c r="D427" s="10">
        <v>110254.66000000002</v>
      </c>
      <c r="E427" s="10">
        <v>1622</v>
      </c>
    </row>
    <row r="428" spans="1:5">
      <c r="A428" s="9" t="s">
        <v>370</v>
      </c>
      <c r="B428" s="10">
        <v>32691.200000000001</v>
      </c>
      <c r="C428" s="10">
        <v>306</v>
      </c>
      <c r="D428" s="10">
        <v>32691.200000000001</v>
      </c>
      <c r="E428" s="10">
        <v>306</v>
      </c>
    </row>
    <row r="429" spans="1:5">
      <c r="A429" s="9" t="s">
        <v>371</v>
      </c>
      <c r="B429" s="10">
        <v>18694.510000000006</v>
      </c>
      <c r="C429" s="10">
        <v>125</v>
      </c>
      <c r="D429" s="10">
        <v>18694.510000000006</v>
      </c>
      <c r="E429" s="10">
        <v>125</v>
      </c>
    </row>
    <row r="430" spans="1:5">
      <c r="A430" s="9" t="s">
        <v>372</v>
      </c>
      <c r="B430" s="10">
        <v>42853.689999999988</v>
      </c>
      <c r="C430" s="10">
        <v>19468</v>
      </c>
      <c r="D430" s="10">
        <v>42853.689999999988</v>
      </c>
      <c r="E430" s="10">
        <v>19468</v>
      </c>
    </row>
    <row r="431" spans="1:5">
      <c r="A431" s="9" t="s">
        <v>373</v>
      </c>
      <c r="B431" s="10">
        <v>152807.60999999996</v>
      </c>
      <c r="C431" s="10">
        <v>47593</v>
      </c>
      <c r="D431" s="10">
        <v>152807.60999999996</v>
      </c>
      <c r="E431" s="10">
        <v>47593</v>
      </c>
    </row>
    <row r="432" spans="1:5">
      <c r="A432" s="9" t="s">
        <v>374</v>
      </c>
      <c r="B432" s="10">
        <v>156146.93</v>
      </c>
      <c r="C432" s="10">
        <v>34799</v>
      </c>
      <c r="D432" s="10">
        <v>156146.93</v>
      </c>
      <c r="E432" s="10">
        <v>34799</v>
      </c>
    </row>
    <row r="433" spans="1:5">
      <c r="A433" s="9" t="s">
        <v>375</v>
      </c>
      <c r="B433" s="10">
        <v>48429.630000000005</v>
      </c>
      <c r="C433" s="10">
        <v>7590</v>
      </c>
      <c r="D433" s="10">
        <v>48429.630000000005</v>
      </c>
      <c r="E433" s="10">
        <v>7590</v>
      </c>
    </row>
    <row r="434" spans="1:5">
      <c r="A434" s="9" t="s">
        <v>376</v>
      </c>
      <c r="B434" s="10">
        <v>48024.439999999988</v>
      </c>
      <c r="C434" s="10">
        <v>5096</v>
      </c>
      <c r="D434" s="10">
        <v>48024.439999999988</v>
      </c>
      <c r="E434" s="10">
        <v>5096</v>
      </c>
    </row>
    <row r="435" spans="1:5">
      <c r="A435" s="9" t="s">
        <v>377</v>
      </c>
      <c r="B435" s="10">
        <v>45760.570000000007</v>
      </c>
      <c r="C435" s="10">
        <v>3339</v>
      </c>
      <c r="D435" s="10">
        <v>45760.570000000007</v>
      </c>
      <c r="E435" s="10">
        <v>3339</v>
      </c>
    </row>
    <row r="436" spans="1:5">
      <c r="A436" s="9" t="s">
        <v>378</v>
      </c>
      <c r="B436" s="10">
        <v>335274.07000000007</v>
      </c>
      <c r="C436" s="10">
        <v>13649</v>
      </c>
      <c r="D436" s="10">
        <v>335274.07000000007</v>
      </c>
      <c r="E436" s="10">
        <v>13649</v>
      </c>
    </row>
    <row r="437" spans="1:5">
      <c r="A437" s="9" t="s">
        <v>379</v>
      </c>
      <c r="B437" s="10">
        <v>153350.54999999999</v>
      </c>
      <c r="C437" s="10">
        <v>4562</v>
      </c>
      <c r="D437" s="10">
        <v>153350.54999999999</v>
      </c>
      <c r="E437" s="10">
        <v>4562</v>
      </c>
    </row>
    <row r="438" spans="1:5">
      <c r="A438" s="9" t="s">
        <v>380</v>
      </c>
      <c r="B438" s="10">
        <v>135600.71</v>
      </c>
      <c r="C438" s="10">
        <v>2702</v>
      </c>
      <c r="D438" s="10">
        <v>135600.71</v>
      </c>
      <c r="E438" s="10">
        <v>2702</v>
      </c>
    </row>
    <row r="439" spans="1:5">
      <c r="A439" s="9" t="s">
        <v>409</v>
      </c>
      <c r="B439" s="10">
        <v>39080.949999999997</v>
      </c>
      <c r="C439" s="10">
        <v>540</v>
      </c>
      <c r="D439" s="10">
        <v>39080.949999999997</v>
      </c>
      <c r="E439" s="10">
        <v>540</v>
      </c>
    </row>
    <row r="440" spans="1:5">
      <c r="A440" s="9" t="s">
        <v>410</v>
      </c>
      <c r="B440" s="10">
        <v>5395.9899999999989</v>
      </c>
      <c r="C440" s="10">
        <v>48</v>
      </c>
      <c r="D440" s="10">
        <v>5395.9899999999989</v>
      </c>
      <c r="E440" s="10">
        <v>48</v>
      </c>
    </row>
    <row r="441" spans="1:5">
      <c r="A441" s="9" t="s">
        <v>411</v>
      </c>
      <c r="B441" s="10">
        <v>2637.4</v>
      </c>
      <c r="C441" s="10">
        <v>1054</v>
      </c>
      <c r="D441" s="10">
        <v>2637.4</v>
      </c>
      <c r="E441" s="10">
        <v>1054</v>
      </c>
    </row>
    <row r="442" spans="1:5">
      <c r="A442" s="9" t="s">
        <v>412</v>
      </c>
      <c r="B442" s="10">
        <v>3419.35</v>
      </c>
      <c r="C442" s="10">
        <v>21</v>
      </c>
      <c r="D442" s="10">
        <v>3419.35</v>
      </c>
      <c r="E442" s="10">
        <v>21</v>
      </c>
    </row>
    <row r="443" spans="1:5">
      <c r="A443" s="9" t="s">
        <v>413</v>
      </c>
      <c r="B443" s="10">
        <v>9804.4900000000016</v>
      </c>
      <c r="C443" s="10">
        <v>2845</v>
      </c>
      <c r="D443" s="10">
        <v>9804.4900000000016</v>
      </c>
      <c r="E443" s="10">
        <v>2845</v>
      </c>
    </row>
    <row r="444" spans="1:5">
      <c r="A444" s="9" t="s">
        <v>414</v>
      </c>
      <c r="B444" s="10">
        <v>18432.39</v>
      </c>
      <c r="C444" s="10">
        <v>5750</v>
      </c>
      <c r="D444" s="10">
        <v>18432.39</v>
      </c>
      <c r="E444" s="10">
        <v>5750</v>
      </c>
    </row>
    <row r="445" spans="1:5">
      <c r="A445" s="9" t="s">
        <v>415</v>
      </c>
      <c r="B445" s="10">
        <v>30656.949999999993</v>
      </c>
      <c r="C445" s="10">
        <v>5264</v>
      </c>
      <c r="D445" s="10">
        <v>30656.949999999993</v>
      </c>
      <c r="E445" s="10">
        <v>5264</v>
      </c>
    </row>
    <row r="446" spans="1:5">
      <c r="A446" s="9" t="s">
        <v>416</v>
      </c>
      <c r="B446" s="10">
        <v>44966.669999999991</v>
      </c>
      <c r="C446" s="10">
        <v>5415</v>
      </c>
      <c r="D446" s="10">
        <v>44966.669999999991</v>
      </c>
      <c r="E446" s="10">
        <v>5415</v>
      </c>
    </row>
    <row r="447" spans="1:5">
      <c r="A447" s="9" t="s">
        <v>417</v>
      </c>
      <c r="B447" s="10">
        <v>77348.930000000008</v>
      </c>
      <c r="C447" s="10">
        <v>6014</v>
      </c>
      <c r="D447" s="10">
        <v>77348.930000000008</v>
      </c>
      <c r="E447" s="10">
        <v>6014</v>
      </c>
    </row>
    <row r="448" spans="1:5">
      <c r="A448" s="9" t="s">
        <v>418</v>
      </c>
      <c r="B448" s="10">
        <v>68188.52</v>
      </c>
      <c r="C448" s="10">
        <v>2716</v>
      </c>
      <c r="D448" s="10">
        <v>68188.52</v>
      </c>
      <c r="E448" s="10">
        <v>2716</v>
      </c>
    </row>
    <row r="449" spans="1:5">
      <c r="A449" s="9" t="s">
        <v>419</v>
      </c>
      <c r="B449" s="10">
        <v>33103.5</v>
      </c>
      <c r="C449" s="10">
        <v>932</v>
      </c>
      <c r="D449" s="10">
        <v>33103.5</v>
      </c>
      <c r="E449" s="10">
        <v>932</v>
      </c>
    </row>
    <row r="450" spans="1:5">
      <c r="A450" s="9" t="s">
        <v>420</v>
      </c>
      <c r="B450" s="10">
        <v>40248.5</v>
      </c>
      <c r="C450" s="10">
        <v>805</v>
      </c>
      <c r="D450" s="10">
        <v>40248.5</v>
      </c>
      <c r="E450" s="10">
        <v>805</v>
      </c>
    </row>
    <row r="451" spans="1:5">
      <c r="A451" s="9" t="s">
        <v>538</v>
      </c>
      <c r="B451" s="10">
        <v>6.23</v>
      </c>
      <c r="C451" s="10">
        <v>1</v>
      </c>
      <c r="D451" s="10">
        <v>6.23</v>
      </c>
      <c r="E451" s="10">
        <v>1</v>
      </c>
    </row>
    <row r="452" spans="1:5">
      <c r="A452" s="9" t="s">
        <v>539</v>
      </c>
      <c r="B452" s="10">
        <v>131.5</v>
      </c>
      <c r="C452" s="10">
        <v>6</v>
      </c>
      <c r="D452" s="10">
        <v>131.5</v>
      </c>
      <c r="E452" s="10">
        <v>6</v>
      </c>
    </row>
    <row r="453" spans="1:5">
      <c r="A453" s="9" t="s">
        <v>402</v>
      </c>
      <c r="B453" s="10">
        <v>5642.95</v>
      </c>
      <c r="C453" s="10">
        <v>575</v>
      </c>
      <c r="D453" s="10">
        <v>5642.95</v>
      </c>
      <c r="E453" s="10">
        <v>575</v>
      </c>
    </row>
    <row r="454" spans="1:5">
      <c r="A454" s="9" t="s">
        <v>403</v>
      </c>
      <c r="B454" s="10">
        <v>27750.490000000005</v>
      </c>
      <c r="C454" s="10">
        <v>2746</v>
      </c>
      <c r="D454" s="10">
        <v>27750.490000000005</v>
      </c>
      <c r="E454" s="10">
        <v>2746</v>
      </c>
    </row>
    <row r="455" spans="1:5">
      <c r="A455" s="9" t="s">
        <v>404</v>
      </c>
      <c r="B455" s="10">
        <v>48687.490000000005</v>
      </c>
      <c r="C455" s="10">
        <v>4299</v>
      </c>
      <c r="D455" s="10">
        <v>48687.490000000005</v>
      </c>
      <c r="E455" s="10">
        <v>4299</v>
      </c>
    </row>
    <row r="456" spans="1:5">
      <c r="A456" s="9" t="s">
        <v>405</v>
      </c>
      <c r="B456" s="10">
        <v>56012.010000000009</v>
      </c>
      <c r="C456" s="10">
        <v>4427</v>
      </c>
      <c r="D456" s="10">
        <v>56012.010000000009</v>
      </c>
      <c r="E456" s="10">
        <v>4427</v>
      </c>
    </row>
    <row r="457" spans="1:5">
      <c r="A457" s="9" t="s">
        <v>406</v>
      </c>
      <c r="B457" s="10">
        <v>55722.2</v>
      </c>
      <c r="C457" s="10">
        <v>3468</v>
      </c>
      <c r="D457" s="10">
        <v>55722.2</v>
      </c>
      <c r="E457" s="10">
        <v>3468</v>
      </c>
    </row>
    <row r="458" spans="1:5">
      <c r="A458" s="9" t="s">
        <v>407</v>
      </c>
      <c r="B458" s="10">
        <v>49514.83</v>
      </c>
      <c r="C458" s="10">
        <v>2630</v>
      </c>
      <c r="D458" s="10">
        <v>49514.83</v>
      </c>
      <c r="E458" s="10">
        <v>2630</v>
      </c>
    </row>
    <row r="459" spans="1:5">
      <c r="A459" s="9" t="s">
        <v>408</v>
      </c>
      <c r="B459" s="10">
        <v>59424.060000000019</v>
      </c>
      <c r="C459" s="10">
        <v>2377</v>
      </c>
      <c r="D459" s="10">
        <v>59424.060000000019</v>
      </c>
      <c r="E459" s="10">
        <v>2377</v>
      </c>
    </row>
    <row r="460" spans="1:5">
      <c r="A460" s="9" t="s">
        <v>387</v>
      </c>
      <c r="B460" s="10">
        <v>9266.0199999999986</v>
      </c>
      <c r="C460" s="10">
        <v>75</v>
      </c>
      <c r="D460" s="10">
        <v>9266.0199999999986</v>
      </c>
      <c r="E460" s="10">
        <v>75</v>
      </c>
    </row>
    <row r="461" spans="1:5">
      <c r="A461" s="9" t="s">
        <v>388</v>
      </c>
      <c r="B461" s="10">
        <v>19904.159999999996</v>
      </c>
      <c r="C461" s="10">
        <v>244</v>
      </c>
      <c r="D461" s="10">
        <v>19904.159999999996</v>
      </c>
      <c r="E461" s="10">
        <v>244</v>
      </c>
    </row>
    <row r="462" spans="1:5">
      <c r="A462" s="9" t="s">
        <v>389</v>
      </c>
      <c r="B462" s="10">
        <v>11440.189999999999</v>
      </c>
      <c r="C462" s="10">
        <v>140</v>
      </c>
      <c r="D462" s="10">
        <v>11440.189999999999</v>
      </c>
      <c r="E462" s="10">
        <v>140</v>
      </c>
    </row>
    <row r="463" spans="1:5">
      <c r="A463" s="8" t="s">
        <v>492</v>
      </c>
      <c r="B463" s="10">
        <v>962830.82000000007</v>
      </c>
      <c r="C463" s="10">
        <v>54911</v>
      </c>
      <c r="D463" s="10">
        <v>962830.82000000007</v>
      </c>
      <c r="E463" s="10">
        <v>54911</v>
      </c>
    </row>
    <row r="464" spans="1:5">
      <c r="A464" s="9" t="s">
        <v>446</v>
      </c>
      <c r="B464" s="10">
        <v>356.84000000000003</v>
      </c>
      <c r="C464" s="10">
        <v>34</v>
      </c>
      <c r="D464" s="10">
        <v>356.84000000000003</v>
      </c>
      <c r="E464" s="10">
        <v>34</v>
      </c>
    </row>
    <row r="465" spans="1:5">
      <c r="A465" s="9" t="s">
        <v>447</v>
      </c>
      <c r="B465" s="10">
        <v>144.73999999999998</v>
      </c>
      <c r="C465" s="10">
        <v>14</v>
      </c>
      <c r="D465" s="10">
        <v>144.73999999999998</v>
      </c>
      <c r="E465" s="10">
        <v>14</v>
      </c>
    </row>
    <row r="466" spans="1:5">
      <c r="A466" s="9" t="s">
        <v>448</v>
      </c>
      <c r="B466" s="10">
        <v>82.74</v>
      </c>
      <c r="C466" s="10">
        <v>7</v>
      </c>
      <c r="D466" s="10">
        <v>82.74</v>
      </c>
      <c r="E466" s="10">
        <v>7</v>
      </c>
    </row>
    <row r="467" spans="1:5">
      <c r="A467" s="9" t="s">
        <v>421</v>
      </c>
      <c r="B467" s="10">
        <v>6409.09</v>
      </c>
      <c r="C467" s="10">
        <v>2488</v>
      </c>
      <c r="D467" s="10">
        <v>6409.09</v>
      </c>
      <c r="E467" s="10">
        <v>2488</v>
      </c>
    </row>
    <row r="468" spans="1:5">
      <c r="A468" s="9" t="s">
        <v>422</v>
      </c>
      <c r="B468" s="10">
        <v>26030.5</v>
      </c>
      <c r="C468" s="10">
        <v>11199</v>
      </c>
      <c r="D468" s="10">
        <v>26030.5</v>
      </c>
      <c r="E468" s="10">
        <v>11199</v>
      </c>
    </row>
    <row r="469" spans="1:5">
      <c r="A469" s="9" t="s">
        <v>423</v>
      </c>
      <c r="B469" s="10">
        <v>1681.7599999999998</v>
      </c>
      <c r="C469" s="10">
        <v>385</v>
      </c>
      <c r="D469" s="10">
        <v>1681.7599999999998</v>
      </c>
      <c r="E469" s="10">
        <v>385</v>
      </c>
    </row>
    <row r="470" spans="1:5">
      <c r="A470" s="9" t="s">
        <v>424</v>
      </c>
      <c r="B470" s="10">
        <v>6429.4500000000007</v>
      </c>
      <c r="C470" s="10">
        <v>1639</v>
      </c>
      <c r="D470" s="10">
        <v>6429.4500000000007</v>
      </c>
      <c r="E470" s="10">
        <v>1639</v>
      </c>
    </row>
    <row r="471" spans="1:5">
      <c r="A471" s="9" t="s">
        <v>425</v>
      </c>
      <c r="B471" s="10">
        <v>294.11</v>
      </c>
      <c r="C471" s="10">
        <v>42</v>
      </c>
      <c r="D471" s="10">
        <v>294.11</v>
      </c>
      <c r="E471" s="10">
        <v>42</v>
      </c>
    </row>
    <row r="472" spans="1:5">
      <c r="A472" s="9" t="s">
        <v>426</v>
      </c>
      <c r="B472" s="10">
        <v>1905.1099999999997</v>
      </c>
      <c r="C472" s="10">
        <v>309</v>
      </c>
      <c r="D472" s="10">
        <v>1905.1099999999997</v>
      </c>
      <c r="E472" s="10">
        <v>309</v>
      </c>
    </row>
    <row r="473" spans="1:5">
      <c r="A473" s="9" t="s">
        <v>427</v>
      </c>
      <c r="B473" s="10">
        <v>1214.7499999999998</v>
      </c>
      <c r="C473" s="10">
        <v>109</v>
      </c>
      <c r="D473" s="10">
        <v>1214.7499999999998</v>
      </c>
      <c r="E473" s="10">
        <v>109</v>
      </c>
    </row>
    <row r="474" spans="1:5">
      <c r="A474" s="9" t="s">
        <v>428</v>
      </c>
      <c r="B474" s="10">
        <v>18488.630000000005</v>
      </c>
      <c r="C474" s="10">
        <v>4770</v>
      </c>
      <c r="D474" s="10">
        <v>18488.630000000005</v>
      </c>
      <c r="E474" s="10">
        <v>4770</v>
      </c>
    </row>
    <row r="475" spans="1:5">
      <c r="A475" s="9" t="s">
        <v>429</v>
      </c>
      <c r="B475" s="10">
        <v>6636.87</v>
      </c>
      <c r="C475" s="10">
        <v>474</v>
      </c>
      <c r="D475" s="10">
        <v>6636.87</v>
      </c>
      <c r="E475" s="10">
        <v>474</v>
      </c>
    </row>
    <row r="476" spans="1:5">
      <c r="A476" s="9" t="s">
        <v>430</v>
      </c>
      <c r="B476" s="10">
        <v>1500.26</v>
      </c>
      <c r="C476" s="10">
        <v>136</v>
      </c>
      <c r="D476" s="10">
        <v>1500.26</v>
      </c>
      <c r="E476" s="10">
        <v>136</v>
      </c>
    </row>
    <row r="477" spans="1:5">
      <c r="A477" s="9" t="s">
        <v>431</v>
      </c>
      <c r="B477" s="10">
        <v>1514.42</v>
      </c>
      <c r="C477" s="10">
        <v>161</v>
      </c>
      <c r="D477" s="10">
        <v>1514.42</v>
      </c>
      <c r="E477" s="10">
        <v>161</v>
      </c>
    </row>
    <row r="478" spans="1:5">
      <c r="A478" s="9" t="s">
        <v>449</v>
      </c>
      <c r="B478" s="10">
        <v>2665.75</v>
      </c>
      <c r="C478" s="10">
        <v>300</v>
      </c>
      <c r="D478" s="10">
        <v>2665.75</v>
      </c>
      <c r="E478" s="10">
        <v>300</v>
      </c>
    </row>
    <row r="479" spans="1:5">
      <c r="A479" s="9" t="s">
        <v>450</v>
      </c>
      <c r="B479" s="10">
        <v>412.66999999999996</v>
      </c>
      <c r="C479" s="10">
        <v>43</v>
      </c>
      <c r="D479" s="10">
        <v>412.66999999999996</v>
      </c>
      <c r="E479" s="10">
        <v>43</v>
      </c>
    </row>
    <row r="480" spans="1:5">
      <c r="A480" s="9" t="s">
        <v>451</v>
      </c>
      <c r="B480" s="10">
        <v>5126.6900000000014</v>
      </c>
      <c r="C480" s="10">
        <v>400</v>
      </c>
      <c r="D480" s="10">
        <v>5126.6900000000014</v>
      </c>
      <c r="E480" s="10">
        <v>400</v>
      </c>
    </row>
    <row r="481" spans="1:5">
      <c r="A481" s="9" t="s">
        <v>452</v>
      </c>
      <c r="B481" s="10">
        <v>1054.29</v>
      </c>
      <c r="C481" s="10">
        <v>80</v>
      </c>
      <c r="D481" s="10">
        <v>1054.29</v>
      </c>
      <c r="E481" s="10">
        <v>80</v>
      </c>
    </row>
    <row r="482" spans="1:5">
      <c r="A482" s="9" t="s">
        <v>453</v>
      </c>
      <c r="B482" s="10">
        <v>124.17</v>
      </c>
      <c r="C482" s="10">
        <v>10</v>
      </c>
      <c r="D482" s="10">
        <v>124.17</v>
      </c>
      <c r="E482" s="10">
        <v>10</v>
      </c>
    </row>
    <row r="483" spans="1:5">
      <c r="A483" s="9" t="s">
        <v>454</v>
      </c>
      <c r="B483" s="10">
        <v>5079.5200000000004</v>
      </c>
      <c r="C483" s="10">
        <v>159</v>
      </c>
      <c r="D483" s="10">
        <v>5079.5200000000004</v>
      </c>
      <c r="E483" s="10">
        <v>159</v>
      </c>
    </row>
    <row r="484" spans="1:5">
      <c r="A484" s="9" t="s">
        <v>455</v>
      </c>
      <c r="B484" s="10">
        <v>1308.5200000000002</v>
      </c>
      <c r="C484" s="10">
        <v>40</v>
      </c>
      <c r="D484" s="10">
        <v>1308.5200000000002</v>
      </c>
      <c r="E484" s="10">
        <v>40</v>
      </c>
    </row>
    <row r="485" spans="1:5">
      <c r="A485" s="9" t="s">
        <v>456</v>
      </c>
      <c r="B485" s="10">
        <v>61.949999999999996</v>
      </c>
      <c r="C485" s="10">
        <v>7</v>
      </c>
      <c r="D485" s="10">
        <v>61.949999999999996</v>
      </c>
      <c r="E485" s="10">
        <v>7</v>
      </c>
    </row>
    <row r="486" spans="1:5">
      <c r="A486" s="9" t="s">
        <v>432</v>
      </c>
      <c r="B486" s="10">
        <v>29189.419999999995</v>
      </c>
      <c r="C486" s="10">
        <v>7012</v>
      </c>
      <c r="D486" s="10">
        <v>29189.419999999995</v>
      </c>
      <c r="E486" s="10">
        <v>7012</v>
      </c>
    </row>
    <row r="487" spans="1:5">
      <c r="A487" s="9" t="s">
        <v>433</v>
      </c>
      <c r="B487" s="10">
        <v>10041.6</v>
      </c>
      <c r="C487" s="10">
        <v>1281</v>
      </c>
      <c r="D487" s="10">
        <v>10041.6</v>
      </c>
      <c r="E487" s="10">
        <v>1281</v>
      </c>
    </row>
    <row r="488" spans="1:5">
      <c r="A488" s="9" t="s">
        <v>434</v>
      </c>
      <c r="B488" s="10">
        <v>5897.7400000000007</v>
      </c>
      <c r="C488" s="10">
        <v>266</v>
      </c>
      <c r="D488" s="10">
        <v>5897.7400000000007</v>
      </c>
      <c r="E488" s="10">
        <v>266</v>
      </c>
    </row>
    <row r="489" spans="1:5">
      <c r="A489" s="9" t="s">
        <v>435</v>
      </c>
      <c r="B489" s="10">
        <v>2033.28</v>
      </c>
      <c r="C489" s="10">
        <v>93</v>
      </c>
      <c r="D489" s="10">
        <v>2033.28</v>
      </c>
      <c r="E489" s="10">
        <v>93</v>
      </c>
    </row>
    <row r="490" spans="1:5">
      <c r="A490" s="9" t="s">
        <v>436</v>
      </c>
      <c r="B490" s="10">
        <v>1181.8599999999997</v>
      </c>
      <c r="C490" s="10">
        <v>192</v>
      </c>
      <c r="D490" s="10">
        <v>1181.8599999999997</v>
      </c>
      <c r="E490" s="10">
        <v>192</v>
      </c>
    </row>
    <row r="491" spans="1:5">
      <c r="A491" s="9" t="s">
        <v>437</v>
      </c>
      <c r="B491" s="10">
        <v>987.25000000000011</v>
      </c>
      <c r="C491" s="10">
        <v>115</v>
      </c>
      <c r="D491" s="10">
        <v>987.25000000000011</v>
      </c>
      <c r="E491" s="10">
        <v>115</v>
      </c>
    </row>
    <row r="492" spans="1:5">
      <c r="A492" s="9" t="s">
        <v>438</v>
      </c>
      <c r="B492" s="10">
        <v>7891.7599999999993</v>
      </c>
      <c r="C492" s="10">
        <v>5104</v>
      </c>
      <c r="D492" s="10">
        <v>7891.7599999999993</v>
      </c>
      <c r="E492" s="10">
        <v>5104</v>
      </c>
    </row>
    <row r="493" spans="1:5">
      <c r="A493" s="9" t="s">
        <v>439</v>
      </c>
      <c r="B493" s="10">
        <v>1671.8000000000002</v>
      </c>
      <c r="C493" s="10">
        <v>1043</v>
      </c>
      <c r="D493" s="10">
        <v>1671.8000000000002</v>
      </c>
      <c r="E493" s="10">
        <v>1043</v>
      </c>
    </row>
    <row r="494" spans="1:5">
      <c r="A494" s="9" t="s">
        <v>457</v>
      </c>
      <c r="B494" s="10">
        <v>397.04</v>
      </c>
      <c r="C494" s="10">
        <v>30</v>
      </c>
      <c r="D494" s="10">
        <v>397.04</v>
      </c>
      <c r="E494" s="10">
        <v>30</v>
      </c>
    </row>
    <row r="495" spans="1:5">
      <c r="A495" s="9" t="s">
        <v>440</v>
      </c>
      <c r="B495" s="10">
        <v>347.84999999999997</v>
      </c>
      <c r="C495" s="10">
        <v>118</v>
      </c>
      <c r="D495" s="10">
        <v>347.84999999999997</v>
      </c>
      <c r="E495" s="10">
        <v>118</v>
      </c>
    </row>
    <row r="496" spans="1:5">
      <c r="A496" s="9" t="s">
        <v>441</v>
      </c>
      <c r="B496" s="10">
        <v>339.62999999999994</v>
      </c>
      <c r="C496" s="10">
        <v>122</v>
      </c>
      <c r="D496" s="10">
        <v>339.62999999999994</v>
      </c>
      <c r="E496" s="10">
        <v>122</v>
      </c>
    </row>
    <row r="497" spans="1:5">
      <c r="A497" s="9" t="s">
        <v>442</v>
      </c>
      <c r="B497" s="10">
        <v>733.80000000000007</v>
      </c>
      <c r="C497" s="10">
        <v>274</v>
      </c>
      <c r="D497" s="10">
        <v>733.80000000000007</v>
      </c>
      <c r="E497" s="10">
        <v>274</v>
      </c>
    </row>
    <row r="498" spans="1:5">
      <c r="A498" s="9" t="s">
        <v>485</v>
      </c>
      <c r="B498" s="10">
        <v>242.11999999999998</v>
      </c>
      <c r="C498" s="10">
        <v>33</v>
      </c>
      <c r="D498" s="10">
        <v>242.11999999999998</v>
      </c>
      <c r="E498" s="10">
        <v>33</v>
      </c>
    </row>
    <row r="499" spans="1:5">
      <c r="A499" s="9" t="s">
        <v>566</v>
      </c>
      <c r="B499" s="10">
        <v>0</v>
      </c>
      <c r="C499" s="10">
        <v>0</v>
      </c>
      <c r="D499" s="10">
        <v>0</v>
      </c>
      <c r="E499" s="10">
        <v>0</v>
      </c>
    </row>
    <row r="500" spans="1:5">
      <c r="A500" s="9" t="s">
        <v>458</v>
      </c>
      <c r="B500" s="10">
        <v>5934.4500000000007</v>
      </c>
      <c r="C500" s="10">
        <v>581</v>
      </c>
      <c r="D500" s="10">
        <v>5934.4500000000007</v>
      </c>
      <c r="E500" s="10">
        <v>581</v>
      </c>
    </row>
    <row r="501" spans="1:5">
      <c r="A501" s="9" t="s">
        <v>459</v>
      </c>
      <c r="B501" s="10">
        <v>659.84000000000015</v>
      </c>
      <c r="C501" s="10">
        <v>91</v>
      </c>
      <c r="D501" s="10">
        <v>659.84000000000015</v>
      </c>
      <c r="E501" s="10">
        <v>91</v>
      </c>
    </row>
    <row r="502" spans="1:5">
      <c r="A502" s="9" t="s">
        <v>460</v>
      </c>
      <c r="B502" s="10">
        <v>0</v>
      </c>
      <c r="C502" s="10">
        <v>0</v>
      </c>
      <c r="D502" s="10">
        <v>0</v>
      </c>
      <c r="E502" s="10">
        <v>0</v>
      </c>
    </row>
    <row r="503" spans="1:5">
      <c r="A503" s="9" t="s">
        <v>461</v>
      </c>
      <c r="B503" s="10">
        <v>351.21</v>
      </c>
      <c r="C503" s="10">
        <v>88</v>
      </c>
      <c r="D503" s="10">
        <v>351.21</v>
      </c>
      <c r="E503" s="10">
        <v>88</v>
      </c>
    </row>
    <row r="504" spans="1:5">
      <c r="A504" s="9" t="s">
        <v>462</v>
      </c>
      <c r="B504" s="10">
        <v>564.44000000000005</v>
      </c>
      <c r="C504" s="10">
        <v>161</v>
      </c>
      <c r="D504" s="10">
        <v>564.44000000000005</v>
      </c>
      <c r="E504" s="10">
        <v>161</v>
      </c>
    </row>
    <row r="505" spans="1:5">
      <c r="A505" s="9" t="s">
        <v>463</v>
      </c>
      <c r="B505" s="10">
        <v>333.44</v>
      </c>
      <c r="C505" s="10">
        <v>57</v>
      </c>
      <c r="D505" s="10">
        <v>333.44</v>
      </c>
      <c r="E505" s="10">
        <v>57</v>
      </c>
    </row>
    <row r="506" spans="1:5">
      <c r="A506" s="9" t="s">
        <v>464</v>
      </c>
      <c r="B506" s="10">
        <v>245.86999999999998</v>
      </c>
      <c r="C506" s="10">
        <v>35</v>
      </c>
      <c r="D506" s="10">
        <v>245.86999999999998</v>
      </c>
      <c r="E506" s="10">
        <v>35</v>
      </c>
    </row>
    <row r="507" spans="1:5">
      <c r="A507" s="9" t="s">
        <v>465</v>
      </c>
      <c r="B507" s="10">
        <v>313.01</v>
      </c>
      <c r="C507" s="10">
        <v>30</v>
      </c>
      <c r="D507" s="10">
        <v>313.01</v>
      </c>
      <c r="E507" s="10">
        <v>30</v>
      </c>
    </row>
    <row r="508" spans="1:5">
      <c r="A508" s="9" t="s">
        <v>466</v>
      </c>
      <c r="B508" s="10">
        <v>505.63</v>
      </c>
      <c r="C508" s="10">
        <v>10</v>
      </c>
      <c r="D508" s="10">
        <v>505.63</v>
      </c>
      <c r="E508" s="10">
        <v>10</v>
      </c>
    </row>
    <row r="509" spans="1:5">
      <c r="A509" s="9" t="s">
        <v>467</v>
      </c>
      <c r="B509" s="10">
        <v>330.49999999999994</v>
      </c>
      <c r="C509" s="10">
        <v>5</v>
      </c>
      <c r="D509" s="10">
        <v>330.49999999999994</v>
      </c>
      <c r="E509" s="10">
        <v>5</v>
      </c>
    </row>
    <row r="510" spans="1:5">
      <c r="A510" s="9" t="s">
        <v>468</v>
      </c>
      <c r="B510" s="10">
        <v>2358.3200000000002</v>
      </c>
      <c r="C510" s="10">
        <v>307</v>
      </c>
      <c r="D510" s="10">
        <v>2358.3200000000002</v>
      </c>
      <c r="E510" s="10">
        <v>307</v>
      </c>
    </row>
    <row r="511" spans="1:5">
      <c r="A511" s="9" t="s">
        <v>469</v>
      </c>
      <c r="B511" s="10">
        <v>923.8</v>
      </c>
      <c r="C511" s="10">
        <v>112</v>
      </c>
      <c r="D511" s="10">
        <v>923.8</v>
      </c>
      <c r="E511" s="10">
        <v>112</v>
      </c>
    </row>
    <row r="512" spans="1:5">
      <c r="A512" s="9" t="s">
        <v>470</v>
      </c>
      <c r="B512" s="10">
        <v>230.13</v>
      </c>
      <c r="C512" s="10">
        <v>21</v>
      </c>
      <c r="D512" s="10">
        <v>230.13</v>
      </c>
      <c r="E512" s="10">
        <v>21</v>
      </c>
    </row>
    <row r="513" spans="1:5">
      <c r="A513" s="9" t="s">
        <v>471</v>
      </c>
      <c r="B513" s="10">
        <v>4.0200000000000022</v>
      </c>
      <c r="C513" s="10">
        <v>0</v>
      </c>
      <c r="D513" s="10">
        <v>4.0200000000000022</v>
      </c>
      <c r="E513" s="10">
        <v>0</v>
      </c>
    </row>
    <row r="514" spans="1:5">
      <c r="A514" s="9" t="s">
        <v>472</v>
      </c>
      <c r="B514" s="10">
        <v>2670.8399999999997</v>
      </c>
      <c r="C514" s="10">
        <v>1041</v>
      </c>
      <c r="D514" s="10">
        <v>2670.8399999999997</v>
      </c>
      <c r="E514" s="10">
        <v>1041</v>
      </c>
    </row>
    <row r="515" spans="1:5">
      <c r="A515" s="9" t="s">
        <v>473</v>
      </c>
      <c r="B515" s="10">
        <v>401.03999999999991</v>
      </c>
      <c r="C515" s="10">
        <v>158</v>
      </c>
      <c r="D515" s="10">
        <v>401.03999999999991</v>
      </c>
      <c r="E515" s="10">
        <v>158</v>
      </c>
    </row>
    <row r="516" spans="1:5">
      <c r="A516" s="9" t="s">
        <v>474</v>
      </c>
      <c r="B516" s="10">
        <v>213.65</v>
      </c>
      <c r="C516" s="10">
        <v>41</v>
      </c>
      <c r="D516" s="10">
        <v>213.65</v>
      </c>
      <c r="E516" s="10">
        <v>41</v>
      </c>
    </row>
    <row r="517" spans="1:5">
      <c r="A517" s="9" t="s">
        <v>475</v>
      </c>
      <c r="B517" s="10">
        <v>305.88</v>
      </c>
      <c r="C517" s="10">
        <v>113</v>
      </c>
      <c r="D517" s="10">
        <v>305.88</v>
      </c>
      <c r="E517" s="10">
        <v>113</v>
      </c>
    </row>
    <row r="518" spans="1:5">
      <c r="A518" s="9" t="s">
        <v>476</v>
      </c>
      <c r="B518" s="10">
        <v>119.45000000000002</v>
      </c>
      <c r="C518" s="10">
        <v>60</v>
      </c>
      <c r="D518" s="10">
        <v>119.45000000000002</v>
      </c>
      <c r="E518" s="10">
        <v>60</v>
      </c>
    </row>
    <row r="519" spans="1:5">
      <c r="A519" s="9" t="s">
        <v>477</v>
      </c>
      <c r="B519" s="10">
        <v>959.88</v>
      </c>
      <c r="C519" s="10">
        <v>67</v>
      </c>
      <c r="D519" s="10">
        <v>959.88</v>
      </c>
      <c r="E519" s="10">
        <v>67</v>
      </c>
    </row>
    <row r="520" spans="1:5">
      <c r="A520" s="9" t="s">
        <v>478</v>
      </c>
      <c r="B520" s="10">
        <v>206.24</v>
      </c>
      <c r="C520" s="10">
        <v>12</v>
      </c>
      <c r="D520" s="10">
        <v>206.24</v>
      </c>
      <c r="E520" s="10">
        <v>12</v>
      </c>
    </row>
    <row r="521" spans="1:5">
      <c r="A521" s="9" t="s">
        <v>479</v>
      </c>
      <c r="B521" s="10">
        <v>-125.17</v>
      </c>
      <c r="C521" s="10">
        <v>-6</v>
      </c>
      <c r="D521" s="10">
        <v>-125.17</v>
      </c>
      <c r="E521" s="10">
        <v>-6</v>
      </c>
    </row>
    <row r="522" spans="1:5">
      <c r="A522" s="9" t="s">
        <v>110</v>
      </c>
      <c r="B522" s="10">
        <v>6409.9500000000007</v>
      </c>
      <c r="C522" s="10">
        <v>380</v>
      </c>
      <c r="D522" s="10">
        <v>6409.9500000000007</v>
      </c>
      <c r="E522" s="10">
        <v>380</v>
      </c>
    </row>
    <row r="523" spans="1:5">
      <c r="A523" s="9" t="s">
        <v>540</v>
      </c>
      <c r="B523" s="10">
        <v>3618.1800000000003</v>
      </c>
      <c r="C523" s="10">
        <v>159</v>
      </c>
      <c r="D523" s="10">
        <v>3618.1800000000003</v>
      </c>
      <c r="E523" s="10">
        <v>159</v>
      </c>
    </row>
    <row r="524" spans="1:5">
      <c r="A524" s="9" t="s">
        <v>541</v>
      </c>
      <c r="B524" s="10">
        <v>1123.6100000000001</v>
      </c>
      <c r="C524" s="10">
        <v>69</v>
      </c>
      <c r="D524" s="10">
        <v>1123.6100000000001</v>
      </c>
      <c r="E524" s="10">
        <v>69</v>
      </c>
    </row>
    <row r="525" spans="1:5">
      <c r="A525" s="9" t="s">
        <v>443</v>
      </c>
      <c r="B525" s="10">
        <v>813.46</v>
      </c>
      <c r="C525" s="10">
        <v>359</v>
      </c>
      <c r="D525" s="10">
        <v>813.46</v>
      </c>
      <c r="E525" s="10">
        <v>359</v>
      </c>
    </row>
    <row r="526" spans="1:5">
      <c r="A526" s="9" t="s">
        <v>444</v>
      </c>
      <c r="B526" s="10">
        <v>2266.7899999999995</v>
      </c>
      <c r="C526" s="10">
        <v>701</v>
      </c>
      <c r="D526" s="10">
        <v>2266.7899999999995</v>
      </c>
      <c r="E526" s="10">
        <v>701</v>
      </c>
    </row>
    <row r="527" spans="1:5">
      <c r="A527" s="9" t="s">
        <v>445</v>
      </c>
      <c r="B527" s="10">
        <v>1129.8500000000001</v>
      </c>
      <c r="C527" s="10">
        <v>280</v>
      </c>
      <c r="D527" s="10">
        <v>1129.8500000000001</v>
      </c>
      <c r="E527" s="10">
        <v>280</v>
      </c>
    </row>
    <row r="528" spans="1:5">
      <c r="A528" s="9" t="s">
        <v>542</v>
      </c>
      <c r="B528" s="10">
        <v>0</v>
      </c>
      <c r="C528" s="10">
        <v>0</v>
      </c>
      <c r="D528" s="10">
        <v>0</v>
      </c>
      <c r="E528" s="10">
        <v>0</v>
      </c>
    </row>
    <row r="529" spans="1:5">
      <c r="A529" s="9" t="s">
        <v>543</v>
      </c>
      <c r="B529" s="10">
        <v>0</v>
      </c>
      <c r="C529" s="10">
        <v>0</v>
      </c>
      <c r="D529" s="10">
        <v>0</v>
      </c>
      <c r="E529" s="10">
        <v>0</v>
      </c>
    </row>
    <row r="530" spans="1:5">
      <c r="A530" s="9" t="s">
        <v>544</v>
      </c>
      <c r="B530" s="10">
        <v>0</v>
      </c>
      <c r="C530" s="10">
        <v>0</v>
      </c>
      <c r="D530" s="10">
        <v>0</v>
      </c>
      <c r="E530" s="10">
        <v>0</v>
      </c>
    </row>
    <row r="531" spans="1:5">
      <c r="A531" s="9" t="s">
        <v>545</v>
      </c>
      <c r="B531" s="10">
        <v>0</v>
      </c>
      <c r="C531" s="10">
        <v>0</v>
      </c>
      <c r="D531" s="10">
        <v>0</v>
      </c>
      <c r="E531" s="10">
        <v>0</v>
      </c>
    </row>
    <row r="532" spans="1:5">
      <c r="A532" s="9" t="s">
        <v>546</v>
      </c>
      <c r="B532" s="10">
        <v>0</v>
      </c>
      <c r="C532" s="10">
        <v>0</v>
      </c>
      <c r="D532" s="10">
        <v>0</v>
      </c>
      <c r="E532" s="10">
        <v>0</v>
      </c>
    </row>
    <row r="533" spans="1:5">
      <c r="A533" s="9" t="s">
        <v>567</v>
      </c>
      <c r="B533" s="10">
        <v>0</v>
      </c>
      <c r="C533" s="10">
        <v>0</v>
      </c>
      <c r="D533" s="10">
        <v>0</v>
      </c>
      <c r="E533" s="10">
        <v>0</v>
      </c>
    </row>
    <row r="534" spans="1:5">
      <c r="A534" s="9" t="s">
        <v>481</v>
      </c>
      <c r="B534" s="10">
        <v>537576.96000000008</v>
      </c>
      <c r="C534" s="10">
        <v>8918</v>
      </c>
      <c r="D534" s="10">
        <v>537576.96000000008</v>
      </c>
      <c r="E534" s="10">
        <v>8918</v>
      </c>
    </row>
    <row r="535" spans="1:5">
      <c r="A535" s="9" t="s">
        <v>480</v>
      </c>
      <c r="B535" s="10">
        <v>16.709999999999997</v>
      </c>
      <c r="C535" s="10">
        <v>1</v>
      </c>
      <c r="D535" s="10">
        <v>16.709999999999997</v>
      </c>
      <c r="E535" s="10">
        <v>1</v>
      </c>
    </row>
    <row r="536" spans="1:5">
      <c r="A536" s="9" t="s">
        <v>482</v>
      </c>
      <c r="B536" s="10">
        <v>131236.88999999998</v>
      </c>
      <c r="C536" s="10">
        <v>1754</v>
      </c>
      <c r="D536" s="10">
        <v>131236.88999999998</v>
      </c>
      <c r="E536" s="10">
        <v>1754</v>
      </c>
    </row>
    <row r="537" spans="1:5">
      <c r="A537" s="9" t="s">
        <v>483</v>
      </c>
      <c r="B537" s="10">
        <v>75986.959999999992</v>
      </c>
      <c r="C537" s="10">
        <v>600</v>
      </c>
      <c r="D537" s="10">
        <v>75986.959999999992</v>
      </c>
      <c r="E537" s="10">
        <v>600</v>
      </c>
    </row>
    <row r="538" spans="1:5">
      <c r="A538" s="9" t="s">
        <v>484</v>
      </c>
      <c r="B538" s="10">
        <v>35667.009999999995</v>
      </c>
      <c r="C538" s="10">
        <v>217</v>
      </c>
      <c r="D538" s="10">
        <v>35667.009999999995</v>
      </c>
      <c r="E538" s="10">
        <v>217</v>
      </c>
    </row>
    <row r="539" spans="1:5">
      <c r="A539" s="5" t="s">
        <v>488</v>
      </c>
      <c r="B539" s="10">
        <v>6784966.5799999991</v>
      </c>
      <c r="C539" s="10">
        <v>2433495</v>
      </c>
      <c r="D539" s="10">
        <v>6784966.5799999991</v>
      </c>
      <c r="E539" s="10">
        <v>2433495</v>
      </c>
    </row>
  </sheetData>
  <mergeCells count="5">
    <mergeCell ref="C1:H1"/>
    <mergeCell ref="C2:H2"/>
    <mergeCell ref="C3:F3"/>
    <mergeCell ref="C4:F4"/>
    <mergeCell ref="A6:H6"/>
  </mergeCell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5:D517"/>
  <sheetViews>
    <sheetView topLeftCell="A34" workbookViewId="0">
      <selection activeCell="B32" sqref="B32"/>
    </sheetView>
  </sheetViews>
  <sheetFormatPr defaultColWidth="11.42578125" defaultRowHeight="15"/>
  <cols>
    <col min="1" max="1" width="36.42578125" customWidth="1"/>
    <col min="2" max="2" width="23.85546875" customWidth="1"/>
    <col min="3" max="3" width="23.28515625" customWidth="1"/>
  </cols>
  <sheetData>
    <row r="5" spans="1:4" ht="18.75">
      <c r="C5" s="2"/>
    </row>
    <row r="8" spans="1:4">
      <c r="B8" s="4"/>
      <c r="C8" s="4"/>
    </row>
    <row r="9" spans="1:4">
      <c r="B9" t="s">
        <v>489</v>
      </c>
    </row>
    <row r="10" spans="1:4">
      <c r="B10" t="s">
        <v>490</v>
      </c>
    </row>
    <row r="11" spans="1:4">
      <c r="A11" t="s">
        <v>486</v>
      </c>
      <c r="B11" t="s">
        <v>547</v>
      </c>
      <c r="C11" t="s">
        <v>550</v>
      </c>
    </row>
    <row r="12" spans="1:4">
      <c r="A12" s="5" t="s">
        <v>487</v>
      </c>
      <c r="B12" s="10">
        <v>3012272.6999999969</v>
      </c>
      <c r="C12" s="10">
        <v>1065795</v>
      </c>
    </row>
    <row r="13" spans="1:4">
      <c r="A13" s="8" t="s">
        <v>491</v>
      </c>
      <c r="B13" s="10">
        <v>2589787.3799999966</v>
      </c>
      <c r="C13" s="10">
        <v>1039541</v>
      </c>
    </row>
    <row r="14" spans="1:4">
      <c r="A14" s="9" t="s">
        <v>391</v>
      </c>
      <c r="B14" s="10">
        <v>0</v>
      </c>
      <c r="C14" s="10">
        <v>0</v>
      </c>
    </row>
    <row r="15" spans="1:4">
      <c r="A15" s="9" t="s">
        <v>392</v>
      </c>
      <c r="B15" s="10">
        <v>0</v>
      </c>
      <c r="C15" s="10">
        <v>0</v>
      </c>
    </row>
    <row r="16" spans="1:4">
      <c r="A16" s="9" t="s">
        <v>393</v>
      </c>
      <c r="B16" s="10">
        <v>15.620000000000001</v>
      </c>
      <c r="C16" s="10">
        <v>20</v>
      </c>
      <c r="D16" s="11">
        <f>+B16/C16</f>
        <v>0.78100000000000003</v>
      </c>
    </row>
    <row r="17" spans="1:4">
      <c r="A17" s="9" t="s">
        <v>394</v>
      </c>
      <c r="B17" s="10">
        <v>29.119999999999997</v>
      </c>
      <c r="C17" s="10">
        <v>20</v>
      </c>
      <c r="D17" s="11">
        <f t="shared" ref="D17:D80" si="0">+B17/C17</f>
        <v>1.456</v>
      </c>
    </row>
    <row r="18" spans="1:4">
      <c r="A18" s="9" t="s">
        <v>395</v>
      </c>
      <c r="B18" s="10">
        <v>37.979999999999997</v>
      </c>
      <c r="C18" s="10">
        <v>22</v>
      </c>
      <c r="D18" s="11">
        <f t="shared" si="0"/>
        <v>1.7263636363636363</v>
      </c>
    </row>
    <row r="19" spans="1:4">
      <c r="A19" s="9" t="s">
        <v>396</v>
      </c>
      <c r="B19" s="10">
        <v>2.09</v>
      </c>
      <c r="C19" s="10">
        <v>1</v>
      </c>
      <c r="D19" s="11">
        <f t="shared" si="0"/>
        <v>2.09</v>
      </c>
    </row>
    <row r="20" spans="1:4">
      <c r="A20" s="9" t="s">
        <v>310</v>
      </c>
      <c r="B20" s="10">
        <v>3522.54</v>
      </c>
      <c r="C20" s="10">
        <v>27</v>
      </c>
      <c r="D20" s="11">
        <f t="shared" si="0"/>
        <v>130.46444444444444</v>
      </c>
    </row>
    <row r="21" spans="1:4">
      <c r="A21" s="9" t="s">
        <v>311</v>
      </c>
      <c r="B21" s="10">
        <v>1571.3599999999997</v>
      </c>
      <c r="C21" s="10">
        <v>11</v>
      </c>
      <c r="D21" s="11">
        <f t="shared" si="0"/>
        <v>142.85090909090906</v>
      </c>
    </row>
    <row r="22" spans="1:4">
      <c r="A22" s="9" t="s">
        <v>312</v>
      </c>
      <c r="B22" s="10">
        <v>807.19999999999993</v>
      </c>
      <c r="C22" s="10">
        <v>5</v>
      </c>
      <c r="D22" s="11">
        <f t="shared" si="0"/>
        <v>161.44</v>
      </c>
    </row>
    <row r="23" spans="1:4">
      <c r="A23" s="9" t="s">
        <v>313</v>
      </c>
      <c r="B23" s="10">
        <v>0</v>
      </c>
      <c r="C23" s="10">
        <v>0</v>
      </c>
      <c r="D23" s="11" t="e">
        <f t="shared" si="0"/>
        <v>#DIV/0!</v>
      </c>
    </row>
    <row r="24" spans="1:4">
      <c r="A24" s="9" t="s">
        <v>314</v>
      </c>
      <c r="B24" s="10">
        <v>8841.99</v>
      </c>
      <c r="C24" s="10">
        <v>88</v>
      </c>
      <c r="D24" s="11">
        <f t="shared" si="0"/>
        <v>100.47715909090908</v>
      </c>
    </row>
    <row r="25" spans="1:4">
      <c r="A25" s="9" t="s">
        <v>315</v>
      </c>
      <c r="B25" s="10">
        <v>4750.170000000001</v>
      </c>
      <c r="C25" s="10">
        <v>46</v>
      </c>
      <c r="D25" s="11">
        <f t="shared" si="0"/>
        <v>103.26456521739132</v>
      </c>
    </row>
    <row r="26" spans="1:4">
      <c r="A26" s="9" t="s">
        <v>316</v>
      </c>
      <c r="B26" s="10">
        <v>3643.39</v>
      </c>
      <c r="C26" s="10">
        <v>33</v>
      </c>
      <c r="D26" s="11">
        <f t="shared" si="0"/>
        <v>110.40575757575758</v>
      </c>
    </row>
    <row r="27" spans="1:4">
      <c r="A27" s="9" t="s">
        <v>317</v>
      </c>
      <c r="B27" s="10">
        <v>5052.01</v>
      </c>
      <c r="C27" s="10">
        <v>45</v>
      </c>
      <c r="D27" s="11">
        <f t="shared" si="0"/>
        <v>112.2668888888889</v>
      </c>
    </row>
    <row r="28" spans="1:4">
      <c r="A28" s="9" t="s">
        <v>318</v>
      </c>
      <c r="B28" s="10">
        <v>4337.3100000000004</v>
      </c>
      <c r="C28" s="10">
        <v>35</v>
      </c>
      <c r="D28" s="11">
        <f t="shared" si="0"/>
        <v>123.92314285714286</v>
      </c>
    </row>
    <row r="29" spans="1:4">
      <c r="A29" s="9" t="s">
        <v>319</v>
      </c>
      <c r="B29" s="10">
        <v>0</v>
      </c>
      <c r="C29" s="10">
        <v>0</v>
      </c>
      <c r="D29" s="11" t="e">
        <f t="shared" si="0"/>
        <v>#DIV/0!</v>
      </c>
    </row>
    <row r="30" spans="1:4">
      <c r="A30" s="9" t="s">
        <v>320</v>
      </c>
      <c r="B30" s="10">
        <v>3.53</v>
      </c>
      <c r="C30" s="10">
        <v>5</v>
      </c>
      <c r="D30" s="11">
        <f t="shared" si="0"/>
        <v>0.70599999999999996</v>
      </c>
    </row>
    <row r="31" spans="1:4">
      <c r="A31" s="9" t="s">
        <v>321</v>
      </c>
      <c r="B31" s="10">
        <v>-367.54</v>
      </c>
      <c r="C31" s="10">
        <v>-6</v>
      </c>
      <c r="D31" s="11">
        <f t="shared" si="0"/>
        <v>61.256666666666668</v>
      </c>
    </row>
    <row r="32" spans="1:4">
      <c r="A32" s="9" t="s">
        <v>322</v>
      </c>
      <c r="B32" s="10">
        <v>0</v>
      </c>
      <c r="C32" s="10">
        <v>0</v>
      </c>
      <c r="D32" s="11" t="e">
        <f t="shared" si="0"/>
        <v>#DIV/0!</v>
      </c>
    </row>
    <row r="33" spans="1:4">
      <c r="A33" s="9" t="s">
        <v>323</v>
      </c>
      <c r="B33" s="10">
        <v>0</v>
      </c>
      <c r="C33" s="10">
        <v>0</v>
      </c>
      <c r="D33" s="11" t="e">
        <f t="shared" si="0"/>
        <v>#DIV/0!</v>
      </c>
    </row>
    <row r="34" spans="1:4">
      <c r="A34" s="9" t="s">
        <v>324</v>
      </c>
      <c r="B34" s="10">
        <v>0</v>
      </c>
      <c r="C34" s="10">
        <v>0</v>
      </c>
      <c r="D34" s="11" t="e">
        <f t="shared" si="0"/>
        <v>#DIV/0!</v>
      </c>
    </row>
    <row r="35" spans="1:4">
      <c r="A35" s="9" t="s">
        <v>493</v>
      </c>
      <c r="B35" s="10">
        <v>0</v>
      </c>
      <c r="C35" s="10">
        <v>0</v>
      </c>
      <c r="D35" s="11" t="e">
        <f t="shared" si="0"/>
        <v>#DIV/0!</v>
      </c>
    </row>
    <row r="36" spans="1:4">
      <c r="A36" s="9" t="s">
        <v>397</v>
      </c>
      <c r="B36" s="10">
        <v>0</v>
      </c>
      <c r="C36" s="10">
        <v>0</v>
      </c>
      <c r="D36" s="11" t="e">
        <f t="shared" si="0"/>
        <v>#DIV/0!</v>
      </c>
    </row>
    <row r="37" spans="1:4">
      <c r="A37" s="9" t="s">
        <v>398</v>
      </c>
      <c r="B37" s="10">
        <v>0</v>
      </c>
      <c r="C37" s="10">
        <v>0</v>
      </c>
      <c r="D37" s="11" t="e">
        <f t="shared" si="0"/>
        <v>#DIV/0!</v>
      </c>
    </row>
    <row r="38" spans="1:4">
      <c r="A38" s="9" t="s">
        <v>400</v>
      </c>
      <c r="B38" s="10">
        <v>6.2499999999999991</v>
      </c>
      <c r="C38" s="10">
        <v>2</v>
      </c>
      <c r="D38" s="11">
        <f t="shared" si="0"/>
        <v>3.1249999999999996</v>
      </c>
    </row>
    <row r="39" spans="1:4">
      <c r="A39" s="9" t="s">
        <v>401</v>
      </c>
      <c r="B39" s="10">
        <v>7.99</v>
      </c>
      <c r="C39" s="10">
        <v>2</v>
      </c>
      <c r="D39" s="11">
        <f t="shared" si="0"/>
        <v>3.9950000000000001</v>
      </c>
    </row>
    <row r="40" spans="1:4">
      <c r="A40" s="9" t="s">
        <v>248</v>
      </c>
      <c r="B40" s="10">
        <v>29.049999999999997</v>
      </c>
      <c r="C40" s="10">
        <v>12</v>
      </c>
      <c r="D40" s="11">
        <f t="shared" si="0"/>
        <v>2.4208333333333329</v>
      </c>
    </row>
    <row r="41" spans="1:4">
      <c r="A41" s="9" t="s">
        <v>249</v>
      </c>
      <c r="B41" s="10">
        <v>0</v>
      </c>
      <c r="C41" s="10">
        <v>0</v>
      </c>
      <c r="D41" s="11" t="e">
        <f t="shared" si="0"/>
        <v>#DIV/0!</v>
      </c>
    </row>
    <row r="42" spans="1:4">
      <c r="A42" s="9" t="s">
        <v>250</v>
      </c>
      <c r="B42" s="10">
        <v>0</v>
      </c>
      <c r="C42" s="10">
        <v>0</v>
      </c>
      <c r="D42" s="11" t="e">
        <f t="shared" si="0"/>
        <v>#DIV/0!</v>
      </c>
    </row>
    <row r="43" spans="1:4">
      <c r="A43" s="9" t="s">
        <v>251</v>
      </c>
      <c r="B43" s="10">
        <v>0</v>
      </c>
      <c r="C43" s="10">
        <v>0</v>
      </c>
      <c r="D43" s="11" t="e">
        <f t="shared" si="0"/>
        <v>#DIV/0!</v>
      </c>
    </row>
    <row r="44" spans="1:4">
      <c r="A44" s="9" t="s">
        <v>252</v>
      </c>
      <c r="B44" s="10">
        <v>0</v>
      </c>
      <c r="C44" s="10">
        <v>0</v>
      </c>
      <c r="D44" s="11" t="e">
        <f t="shared" si="0"/>
        <v>#DIV/0!</v>
      </c>
    </row>
    <row r="45" spans="1:4">
      <c r="A45" s="9" t="s">
        <v>253</v>
      </c>
      <c r="B45" s="10">
        <v>0</v>
      </c>
      <c r="C45" s="10">
        <v>0</v>
      </c>
      <c r="D45" s="11" t="e">
        <f t="shared" si="0"/>
        <v>#DIV/0!</v>
      </c>
    </row>
    <row r="46" spans="1:4">
      <c r="A46" s="9" t="s">
        <v>255</v>
      </c>
      <c r="B46" s="10">
        <v>1433.66</v>
      </c>
      <c r="C46" s="10">
        <v>445</v>
      </c>
      <c r="D46" s="11">
        <f t="shared" si="0"/>
        <v>3.2217078651685394</v>
      </c>
    </row>
    <row r="47" spans="1:4">
      <c r="A47" s="9" t="s">
        <v>256</v>
      </c>
      <c r="B47" s="10">
        <v>12665.44</v>
      </c>
      <c r="C47" s="10">
        <v>3744</v>
      </c>
      <c r="D47" s="11">
        <f t="shared" si="0"/>
        <v>3.3828632478632481</v>
      </c>
    </row>
    <row r="48" spans="1:4">
      <c r="A48" s="9" t="s">
        <v>257</v>
      </c>
      <c r="B48" s="10">
        <v>17155.149999999998</v>
      </c>
      <c r="C48" s="10">
        <v>5318</v>
      </c>
      <c r="D48" s="11">
        <f t="shared" si="0"/>
        <v>3.2258649868371565</v>
      </c>
    </row>
    <row r="49" spans="1:4">
      <c r="A49" s="9" t="s">
        <v>258</v>
      </c>
      <c r="B49" s="10">
        <v>16002.38</v>
      </c>
      <c r="C49" s="10">
        <v>4043</v>
      </c>
      <c r="D49" s="11">
        <f t="shared" si="0"/>
        <v>3.9580460054415036</v>
      </c>
    </row>
    <row r="50" spans="1:4">
      <c r="A50" s="9" t="s">
        <v>259</v>
      </c>
      <c r="B50" s="10">
        <v>17527.019999999997</v>
      </c>
      <c r="C50" s="10">
        <v>3066</v>
      </c>
      <c r="D50" s="11">
        <f t="shared" si="0"/>
        <v>5.7165753424657524</v>
      </c>
    </row>
    <row r="51" spans="1:4">
      <c r="A51" s="9" t="s">
        <v>260</v>
      </c>
      <c r="B51" s="10">
        <v>24784.73</v>
      </c>
      <c r="C51" s="10">
        <v>3596</v>
      </c>
      <c r="D51" s="11">
        <f t="shared" si="0"/>
        <v>6.8923053392658504</v>
      </c>
    </row>
    <row r="52" spans="1:4">
      <c r="A52" s="9" t="s">
        <v>261</v>
      </c>
      <c r="B52" s="10">
        <v>32239.130000000008</v>
      </c>
      <c r="C52" s="10">
        <v>2867</v>
      </c>
      <c r="D52" s="11">
        <f t="shared" si="0"/>
        <v>11.244900592954311</v>
      </c>
    </row>
    <row r="53" spans="1:4">
      <c r="A53" s="9" t="s">
        <v>0</v>
      </c>
      <c r="B53" s="10">
        <v>158.51</v>
      </c>
      <c r="C53" s="10">
        <v>59</v>
      </c>
      <c r="D53" s="11">
        <f t="shared" si="0"/>
        <v>2.6866101694915252</v>
      </c>
    </row>
    <row r="54" spans="1:4">
      <c r="A54" s="9" t="s">
        <v>1</v>
      </c>
      <c r="B54" s="10">
        <v>431.36999999999995</v>
      </c>
      <c r="C54" s="10">
        <v>133</v>
      </c>
      <c r="D54" s="11">
        <f t="shared" si="0"/>
        <v>3.2433834586466164</v>
      </c>
    </row>
    <row r="55" spans="1:4">
      <c r="A55" s="9" t="s">
        <v>2</v>
      </c>
      <c r="B55" s="10">
        <v>15.04</v>
      </c>
      <c r="C55" s="10">
        <v>4</v>
      </c>
      <c r="D55" s="11">
        <f t="shared" si="0"/>
        <v>3.76</v>
      </c>
    </row>
    <row r="56" spans="1:4">
      <c r="A56" s="9" t="s">
        <v>3</v>
      </c>
      <c r="B56" s="10">
        <v>422.47</v>
      </c>
      <c r="C56" s="10">
        <v>139</v>
      </c>
      <c r="D56" s="11">
        <f t="shared" si="0"/>
        <v>3.0393525179856118</v>
      </c>
    </row>
    <row r="57" spans="1:4">
      <c r="A57" s="9" t="s">
        <v>4</v>
      </c>
      <c r="B57" s="10">
        <v>171.49</v>
      </c>
      <c r="C57" s="10">
        <v>41</v>
      </c>
      <c r="D57" s="11">
        <f t="shared" si="0"/>
        <v>4.1826829268292682</v>
      </c>
    </row>
    <row r="58" spans="1:4">
      <c r="A58" s="9" t="s">
        <v>262</v>
      </c>
      <c r="B58" s="10">
        <v>69.59</v>
      </c>
      <c r="C58" s="10">
        <v>22</v>
      </c>
      <c r="D58" s="11">
        <f t="shared" si="0"/>
        <v>3.1631818181818185</v>
      </c>
    </row>
    <row r="59" spans="1:4">
      <c r="A59" s="9" t="s">
        <v>263</v>
      </c>
      <c r="B59" s="10">
        <v>1888.57</v>
      </c>
      <c r="C59" s="10">
        <v>564</v>
      </c>
      <c r="D59" s="11">
        <f t="shared" si="0"/>
        <v>3.3485283687943261</v>
      </c>
    </row>
    <row r="60" spans="1:4">
      <c r="A60" s="9" t="s">
        <v>264</v>
      </c>
      <c r="B60" s="10">
        <v>4414.3500000000004</v>
      </c>
      <c r="C60" s="10">
        <v>1312</v>
      </c>
      <c r="D60" s="11">
        <f t="shared" si="0"/>
        <v>3.364596036585366</v>
      </c>
    </row>
    <row r="61" spans="1:4">
      <c r="A61" s="9" t="s">
        <v>265</v>
      </c>
      <c r="B61" s="10">
        <v>5454.68</v>
      </c>
      <c r="C61" s="10">
        <v>1222</v>
      </c>
      <c r="D61" s="11">
        <f t="shared" si="0"/>
        <v>4.4637315875613748</v>
      </c>
    </row>
    <row r="62" spans="1:4">
      <c r="A62" s="9" t="s">
        <v>266</v>
      </c>
      <c r="B62" s="10">
        <v>6269.2600000000011</v>
      </c>
      <c r="C62" s="10">
        <v>1023</v>
      </c>
      <c r="D62" s="11">
        <f t="shared" si="0"/>
        <v>6.128308895405671</v>
      </c>
    </row>
    <row r="63" spans="1:4">
      <c r="A63" s="9" t="s">
        <v>267</v>
      </c>
      <c r="B63" s="10">
        <v>7906.0900000000011</v>
      </c>
      <c r="C63" s="10">
        <v>1095</v>
      </c>
      <c r="D63" s="11">
        <f t="shared" si="0"/>
        <v>7.2201735159817364</v>
      </c>
    </row>
    <row r="64" spans="1:4">
      <c r="A64" s="9" t="s">
        <v>268</v>
      </c>
      <c r="B64" s="10">
        <v>15610.780000000002</v>
      </c>
      <c r="C64" s="10">
        <v>1357</v>
      </c>
      <c r="D64" s="11">
        <f t="shared" si="0"/>
        <v>11.503890935887989</v>
      </c>
    </row>
    <row r="65" spans="1:4">
      <c r="A65" s="9" t="s">
        <v>5</v>
      </c>
      <c r="B65" s="10">
        <v>308.40999999999997</v>
      </c>
      <c r="C65" s="10">
        <v>118</v>
      </c>
      <c r="D65" s="11">
        <f t="shared" si="0"/>
        <v>2.61364406779661</v>
      </c>
    </row>
    <row r="66" spans="1:4">
      <c r="A66" s="9" t="s">
        <v>6</v>
      </c>
      <c r="B66" s="10">
        <v>560.52</v>
      </c>
      <c r="C66" s="10">
        <v>490</v>
      </c>
      <c r="D66" s="11">
        <f t="shared" si="0"/>
        <v>1.1439183673469386</v>
      </c>
    </row>
    <row r="67" spans="1:4">
      <c r="A67" s="9" t="s">
        <v>7</v>
      </c>
      <c r="B67" s="10">
        <v>1614.62</v>
      </c>
      <c r="C67" s="10">
        <v>1161</v>
      </c>
      <c r="D67" s="11">
        <f t="shared" si="0"/>
        <v>1.3907149009474591</v>
      </c>
    </row>
    <row r="68" spans="1:4">
      <c r="A68" s="9" t="s">
        <v>8</v>
      </c>
      <c r="B68" s="10">
        <v>2444.9699999999998</v>
      </c>
      <c r="C68" s="10">
        <v>1472</v>
      </c>
      <c r="D68" s="11">
        <f t="shared" si="0"/>
        <v>1.660985054347826</v>
      </c>
    </row>
    <row r="69" spans="1:4">
      <c r="A69" s="9" t="s">
        <v>9</v>
      </c>
      <c r="B69" s="10">
        <v>3539.7000000000003</v>
      </c>
      <c r="C69" s="10">
        <v>1754</v>
      </c>
      <c r="D69" s="11">
        <f t="shared" si="0"/>
        <v>2.0180729760547322</v>
      </c>
    </row>
    <row r="70" spans="1:4">
      <c r="A70" s="9" t="s">
        <v>10</v>
      </c>
      <c r="B70" s="10">
        <v>2730.11</v>
      </c>
      <c r="C70" s="10">
        <v>1193</v>
      </c>
      <c r="D70" s="11">
        <f t="shared" si="0"/>
        <v>2.288440905280805</v>
      </c>
    </row>
    <row r="71" spans="1:4">
      <c r="A71" s="9" t="s">
        <v>11</v>
      </c>
      <c r="B71" s="10">
        <v>2642.0200000000004</v>
      </c>
      <c r="C71" s="10">
        <v>873</v>
      </c>
      <c r="D71" s="11">
        <f t="shared" si="0"/>
        <v>3.0263688430698745</v>
      </c>
    </row>
    <row r="72" spans="1:4">
      <c r="A72" s="9" t="s">
        <v>12</v>
      </c>
      <c r="B72" s="10">
        <v>18.23</v>
      </c>
      <c r="C72" s="10">
        <v>32</v>
      </c>
      <c r="D72" s="11">
        <f t="shared" si="0"/>
        <v>0.56968750000000001</v>
      </c>
    </row>
    <row r="73" spans="1:4">
      <c r="A73" s="9" t="s">
        <v>13</v>
      </c>
      <c r="B73" s="10">
        <v>38.109999999999992</v>
      </c>
      <c r="C73" s="10">
        <v>57</v>
      </c>
      <c r="D73" s="11">
        <f t="shared" si="0"/>
        <v>0.66859649122807008</v>
      </c>
    </row>
    <row r="74" spans="1:4">
      <c r="A74" s="9" t="s">
        <v>14</v>
      </c>
      <c r="B74" s="10">
        <v>161.78000000000003</v>
      </c>
      <c r="C74" s="10">
        <v>83</v>
      </c>
      <c r="D74" s="11">
        <f t="shared" si="0"/>
        <v>1.9491566265060245</v>
      </c>
    </row>
    <row r="75" spans="1:4">
      <c r="A75" s="9" t="s">
        <v>15</v>
      </c>
      <c r="B75" s="10">
        <v>127.59999999999998</v>
      </c>
      <c r="C75" s="10">
        <v>49</v>
      </c>
      <c r="D75" s="11">
        <f t="shared" si="0"/>
        <v>2.6040816326530609</v>
      </c>
    </row>
    <row r="76" spans="1:4">
      <c r="A76" s="9" t="s">
        <v>16</v>
      </c>
      <c r="B76" s="10">
        <v>229.1</v>
      </c>
      <c r="C76" s="10">
        <v>89</v>
      </c>
      <c r="D76" s="11">
        <f t="shared" si="0"/>
        <v>2.5741573033707863</v>
      </c>
    </row>
    <row r="77" spans="1:4">
      <c r="A77" s="9" t="s">
        <v>17</v>
      </c>
      <c r="B77" s="10">
        <v>107.52000000000001</v>
      </c>
      <c r="C77" s="10">
        <v>31</v>
      </c>
      <c r="D77" s="11">
        <f t="shared" si="0"/>
        <v>3.4683870967741939</v>
      </c>
    </row>
    <row r="78" spans="1:4">
      <c r="A78" s="9" t="s">
        <v>18</v>
      </c>
      <c r="B78" s="10">
        <v>3439.3899999999994</v>
      </c>
      <c r="C78" s="10">
        <v>2031</v>
      </c>
      <c r="D78" s="11">
        <f t="shared" si="0"/>
        <v>1.693446578040374</v>
      </c>
    </row>
    <row r="79" spans="1:4">
      <c r="A79" s="9" t="s">
        <v>19</v>
      </c>
      <c r="B79" s="10">
        <v>3178.6</v>
      </c>
      <c r="C79" s="10">
        <v>1856</v>
      </c>
      <c r="D79" s="11">
        <f t="shared" si="0"/>
        <v>1.7126077586206896</v>
      </c>
    </row>
    <row r="80" spans="1:4">
      <c r="A80" s="9" t="s">
        <v>20</v>
      </c>
      <c r="B80" s="10">
        <v>5032.75</v>
      </c>
      <c r="C80" s="10">
        <v>2248</v>
      </c>
      <c r="D80" s="11">
        <f t="shared" si="0"/>
        <v>2.238767793594306</v>
      </c>
    </row>
    <row r="81" spans="1:4">
      <c r="A81" s="9" t="s">
        <v>21</v>
      </c>
      <c r="B81" s="10">
        <v>2355.13</v>
      </c>
      <c r="C81" s="10">
        <v>1171</v>
      </c>
      <c r="D81" s="11">
        <f t="shared" ref="D81:D144" si="1">+B81/C81</f>
        <v>2.011212638770282</v>
      </c>
    </row>
    <row r="82" spans="1:4">
      <c r="A82" s="9" t="s">
        <v>22</v>
      </c>
      <c r="B82" s="10">
        <v>1861.7499999999998</v>
      </c>
      <c r="C82" s="10">
        <v>1063</v>
      </c>
      <c r="D82" s="11">
        <f t="shared" si="1"/>
        <v>1.7514111006585134</v>
      </c>
    </row>
    <row r="83" spans="1:4">
      <c r="A83" s="9" t="s">
        <v>23</v>
      </c>
      <c r="B83" s="10">
        <v>2260.7799999999997</v>
      </c>
      <c r="C83" s="10">
        <v>899</v>
      </c>
      <c r="D83" s="11">
        <f t="shared" si="1"/>
        <v>2.5147719688542822</v>
      </c>
    </row>
    <row r="84" spans="1:4">
      <c r="A84" s="9" t="s">
        <v>24</v>
      </c>
      <c r="B84" s="10">
        <v>10983.48</v>
      </c>
      <c r="C84" s="10">
        <v>1395</v>
      </c>
      <c r="D84" s="11">
        <f t="shared" si="1"/>
        <v>7.8734623655913971</v>
      </c>
    </row>
    <row r="85" spans="1:4">
      <c r="A85" s="9" t="s">
        <v>25</v>
      </c>
      <c r="B85" s="10">
        <v>3026.3999999999996</v>
      </c>
      <c r="C85" s="10">
        <v>264</v>
      </c>
      <c r="D85" s="11">
        <f t="shared" si="1"/>
        <v>11.463636363636363</v>
      </c>
    </row>
    <row r="86" spans="1:4">
      <c r="A86" s="9" t="s">
        <v>26</v>
      </c>
      <c r="B86" s="10">
        <v>2320.2399999999998</v>
      </c>
      <c r="C86" s="10">
        <v>17420</v>
      </c>
      <c r="D86" s="11">
        <f t="shared" si="1"/>
        <v>0.13319402985074624</v>
      </c>
    </row>
    <row r="87" spans="1:4">
      <c r="A87" s="9" t="s">
        <v>27</v>
      </c>
      <c r="B87" s="10">
        <v>4066.39</v>
      </c>
      <c r="C87" s="10">
        <v>186</v>
      </c>
      <c r="D87" s="11">
        <f t="shared" si="1"/>
        <v>21.86231182795699</v>
      </c>
    </row>
    <row r="88" spans="1:4">
      <c r="A88" s="9" t="s">
        <v>28</v>
      </c>
      <c r="B88" s="10">
        <v>6339.010000000002</v>
      </c>
      <c r="C88" s="10">
        <v>36823</v>
      </c>
      <c r="D88" s="11">
        <f t="shared" si="1"/>
        <v>0.1721481139505201</v>
      </c>
    </row>
    <row r="89" spans="1:4">
      <c r="A89" s="9" t="s">
        <v>494</v>
      </c>
      <c r="B89" s="10">
        <v>313.08</v>
      </c>
      <c r="C89" s="10">
        <v>10</v>
      </c>
      <c r="D89" s="11">
        <f t="shared" si="1"/>
        <v>31.308</v>
      </c>
    </row>
    <row r="90" spans="1:4">
      <c r="A90" s="9" t="s">
        <v>29</v>
      </c>
      <c r="B90" s="10">
        <v>14654.91</v>
      </c>
      <c r="C90" s="10">
        <v>49635</v>
      </c>
      <c r="D90" s="11">
        <f t="shared" si="1"/>
        <v>0.29525355092172861</v>
      </c>
    </row>
    <row r="91" spans="1:4">
      <c r="A91" s="9" t="s">
        <v>30</v>
      </c>
      <c r="B91" s="10">
        <v>15512.47</v>
      </c>
      <c r="C91" s="10">
        <v>43780</v>
      </c>
      <c r="D91" s="11">
        <f t="shared" si="1"/>
        <v>0.35432777523983555</v>
      </c>
    </row>
    <row r="92" spans="1:4">
      <c r="A92" s="9" t="s">
        <v>31</v>
      </c>
      <c r="B92" s="10">
        <v>17218.739999999998</v>
      </c>
      <c r="C92" s="10">
        <v>33136</v>
      </c>
      <c r="D92" s="11">
        <f t="shared" si="1"/>
        <v>0.51963845968131328</v>
      </c>
    </row>
    <row r="93" spans="1:4">
      <c r="A93" s="9" t="s">
        <v>32</v>
      </c>
      <c r="B93" s="10">
        <v>22178.190000000006</v>
      </c>
      <c r="C93" s="10">
        <v>24253</v>
      </c>
      <c r="D93" s="11">
        <f t="shared" si="1"/>
        <v>0.91445140807322833</v>
      </c>
    </row>
    <row r="94" spans="1:4">
      <c r="A94" s="9" t="s">
        <v>33</v>
      </c>
      <c r="B94" s="10">
        <v>23652.07</v>
      </c>
      <c r="C94" s="10">
        <v>11859</v>
      </c>
      <c r="D94" s="11">
        <f t="shared" si="1"/>
        <v>1.9944405093178177</v>
      </c>
    </row>
    <row r="95" spans="1:4">
      <c r="A95" s="9" t="s">
        <v>34</v>
      </c>
      <c r="B95" s="10">
        <v>10654.579999999998</v>
      </c>
      <c r="C95" s="10">
        <v>4520</v>
      </c>
      <c r="D95" s="11">
        <f t="shared" si="1"/>
        <v>2.3572079646017694</v>
      </c>
    </row>
    <row r="96" spans="1:4">
      <c r="A96" s="9" t="s">
        <v>35</v>
      </c>
      <c r="B96" s="10">
        <v>7841.2</v>
      </c>
      <c r="C96" s="10">
        <v>1966</v>
      </c>
      <c r="D96" s="11">
        <f t="shared" si="1"/>
        <v>3.9884028484231941</v>
      </c>
    </row>
    <row r="97" spans="1:4">
      <c r="A97" s="9" t="s">
        <v>36</v>
      </c>
      <c r="B97" s="10">
        <v>288.14999999999998</v>
      </c>
      <c r="C97" s="10">
        <v>83</v>
      </c>
      <c r="D97" s="11">
        <f t="shared" si="1"/>
        <v>3.4716867469879515</v>
      </c>
    </row>
    <row r="98" spans="1:4">
      <c r="A98" s="9" t="s">
        <v>37</v>
      </c>
      <c r="B98" s="10">
        <v>97.960000000000008</v>
      </c>
      <c r="C98" s="10">
        <v>28</v>
      </c>
      <c r="D98" s="11">
        <f t="shared" si="1"/>
        <v>3.4985714285714287</v>
      </c>
    </row>
    <row r="99" spans="1:4">
      <c r="A99" s="9" t="s">
        <v>38</v>
      </c>
      <c r="B99" s="10">
        <v>39.730000000000004</v>
      </c>
      <c r="C99" s="10">
        <v>10</v>
      </c>
      <c r="D99" s="11">
        <f t="shared" si="1"/>
        <v>3.9730000000000003</v>
      </c>
    </row>
    <row r="100" spans="1:4">
      <c r="A100" s="9" t="s">
        <v>39</v>
      </c>
      <c r="B100" s="10">
        <v>83.320000000000007</v>
      </c>
      <c r="C100" s="10">
        <v>18</v>
      </c>
      <c r="D100" s="11">
        <f t="shared" si="1"/>
        <v>4.6288888888888895</v>
      </c>
    </row>
    <row r="101" spans="1:4">
      <c r="A101" s="9" t="s">
        <v>272</v>
      </c>
      <c r="B101" s="10">
        <v>0</v>
      </c>
      <c r="C101" s="10">
        <v>0</v>
      </c>
      <c r="D101" s="11" t="e">
        <f t="shared" si="1"/>
        <v>#DIV/0!</v>
      </c>
    </row>
    <row r="102" spans="1:4">
      <c r="A102" s="9" t="s">
        <v>274</v>
      </c>
      <c r="B102" s="10">
        <v>0</v>
      </c>
      <c r="C102" s="10">
        <v>0</v>
      </c>
      <c r="D102" s="11" t="e">
        <f t="shared" si="1"/>
        <v>#DIV/0!</v>
      </c>
    </row>
    <row r="103" spans="1:4">
      <c r="A103" s="9" t="s">
        <v>275</v>
      </c>
      <c r="B103" s="10">
        <v>13.74</v>
      </c>
      <c r="C103" s="10">
        <v>2</v>
      </c>
      <c r="D103" s="11">
        <f t="shared" si="1"/>
        <v>6.87</v>
      </c>
    </row>
    <row r="104" spans="1:4">
      <c r="A104" s="9" t="s">
        <v>276</v>
      </c>
      <c r="B104" s="10">
        <v>0</v>
      </c>
      <c r="C104" s="10">
        <v>0</v>
      </c>
      <c r="D104" s="11" t="e">
        <f t="shared" si="1"/>
        <v>#DIV/0!</v>
      </c>
    </row>
    <row r="105" spans="1:4">
      <c r="A105" s="9" t="s">
        <v>40</v>
      </c>
      <c r="B105" s="10">
        <v>5589.7300000000005</v>
      </c>
      <c r="C105" s="10">
        <v>894</v>
      </c>
      <c r="D105" s="11">
        <f t="shared" si="1"/>
        <v>6.2524944071588369</v>
      </c>
    </row>
    <row r="106" spans="1:4">
      <c r="A106" s="9" t="s">
        <v>41</v>
      </c>
      <c r="B106" s="10">
        <v>770.4899999999999</v>
      </c>
      <c r="C106" s="10">
        <v>79</v>
      </c>
      <c r="D106" s="11">
        <f t="shared" si="1"/>
        <v>9.7530379746835436</v>
      </c>
    </row>
    <row r="107" spans="1:4">
      <c r="A107" s="9" t="s">
        <v>42</v>
      </c>
      <c r="B107" s="10">
        <v>1879.38</v>
      </c>
      <c r="C107" s="10">
        <v>4965</v>
      </c>
      <c r="D107" s="11">
        <f t="shared" si="1"/>
        <v>0.3785256797583082</v>
      </c>
    </row>
    <row r="108" spans="1:4">
      <c r="A108" s="9" t="s">
        <v>43</v>
      </c>
      <c r="B108" s="10">
        <v>1302.6400000000001</v>
      </c>
      <c r="C108" s="10">
        <v>63</v>
      </c>
      <c r="D108" s="11">
        <f t="shared" si="1"/>
        <v>20.6768253968254</v>
      </c>
    </row>
    <row r="109" spans="1:4">
      <c r="A109" s="9" t="s">
        <v>44</v>
      </c>
      <c r="B109" s="10">
        <v>2640.3900000000003</v>
      </c>
      <c r="C109" s="10">
        <v>12122</v>
      </c>
      <c r="D109" s="11">
        <f t="shared" si="1"/>
        <v>0.21781801682890614</v>
      </c>
    </row>
    <row r="110" spans="1:4">
      <c r="A110" s="9" t="s">
        <v>495</v>
      </c>
      <c r="B110" s="10">
        <v>0</v>
      </c>
      <c r="C110" s="10">
        <v>0</v>
      </c>
      <c r="D110" s="11" t="e">
        <f t="shared" si="1"/>
        <v>#DIV/0!</v>
      </c>
    </row>
    <row r="111" spans="1:4">
      <c r="A111" s="9" t="s">
        <v>45</v>
      </c>
      <c r="B111" s="10">
        <v>4076.78</v>
      </c>
      <c r="C111" s="10">
        <v>17439</v>
      </c>
      <c r="D111" s="11">
        <f t="shared" si="1"/>
        <v>0.23377372555765813</v>
      </c>
    </row>
    <row r="112" spans="1:4">
      <c r="A112" s="9" t="s">
        <v>46</v>
      </c>
      <c r="B112" s="10">
        <v>5740.13</v>
      </c>
      <c r="C112" s="10">
        <v>18197</v>
      </c>
      <c r="D112" s="11">
        <f t="shared" si="1"/>
        <v>0.31544375446502171</v>
      </c>
    </row>
    <row r="113" spans="1:4">
      <c r="A113" s="9" t="s">
        <v>47</v>
      </c>
      <c r="B113" s="10">
        <v>7758.7999999999993</v>
      </c>
      <c r="C113" s="10">
        <v>15399</v>
      </c>
      <c r="D113" s="11">
        <f t="shared" si="1"/>
        <v>0.50385089940905248</v>
      </c>
    </row>
    <row r="114" spans="1:4">
      <c r="A114" s="9" t="s">
        <v>48</v>
      </c>
      <c r="B114" s="10">
        <v>9644.7999999999993</v>
      </c>
      <c r="C114" s="10">
        <v>12553</v>
      </c>
      <c r="D114" s="11">
        <f t="shared" si="1"/>
        <v>0.76832629650282791</v>
      </c>
    </row>
    <row r="115" spans="1:4">
      <c r="A115" s="9" t="s">
        <v>49</v>
      </c>
      <c r="B115" s="10">
        <v>5308.8</v>
      </c>
      <c r="C115" s="10">
        <v>4686</v>
      </c>
      <c r="D115" s="11">
        <f t="shared" si="1"/>
        <v>1.1329065300896288</v>
      </c>
    </row>
    <row r="116" spans="1:4">
      <c r="A116" s="9" t="s">
        <v>50</v>
      </c>
      <c r="B116" s="10">
        <v>6044.77</v>
      </c>
      <c r="C116" s="10">
        <v>2231</v>
      </c>
      <c r="D116" s="11">
        <f t="shared" si="1"/>
        <v>2.7094441954280595</v>
      </c>
    </row>
    <row r="117" spans="1:4">
      <c r="A117" s="9" t="s">
        <v>51</v>
      </c>
      <c r="B117" s="10">
        <v>3486.8</v>
      </c>
      <c r="C117" s="10">
        <v>811</v>
      </c>
      <c r="D117" s="11">
        <f t="shared" si="1"/>
        <v>4.2993834771886563</v>
      </c>
    </row>
    <row r="118" spans="1:4">
      <c r="A118" s="9" t="s">
        <v>52</v>
      </c>
      <c r="B118" s="10">
        <v>299.17</v>
      </c>
      <c r="C118" s="10">
        <v>51</v>
      </c>
      <c r="D118" s="11">
        <f t="shared" si="1"/>
        <v>5.8660784313725491</v>
      </c>
    </row>
    <row r="119" spans="1:4">
      <c r="A119" s="9" t="s">
        <v>53</v>
      </c>
      <c r="B119" s="10">
        <v>127.21000000000001</v>
      </c>
      <c r="C119" s="10">
        <v>18</v>
      </c>
      <c r="D119" s="11">
        <f t="shared" si="1"/>
        <v>7.067222222222223</v>
      </c>
    </row>
    <row r="120" spans="1:4">
      <c r="A120" s="9" t="s">
        <v>54</v>
      </c>
      <c r="B120" s="10">
        <v>75.040000000000035</v>
      </c>
      <c r="C120" s="10">
        <v>308</v>
      </c>
      <c r="D120" s="11">
        <f t="shared" si="1"/>
        <v>0.24363636363636376</v>
      </c>
    </row>
    <row r="121" spans="1:4">
      <c r="A121" s="9" t="s">
        <v>55</v>
      </c>
      <c r="B121" s="10">
        <v>91.86</v>
      </c>
      <c r="C121" s="10">
        <v>5</v>
      </c>
      <c r="D121" s="11">
        <f t="shared" si="1"/>
        <v>18.372</v>
      </c>
    </row>
    <row r="122" spans="1:4">
      <c r="A122" s="9" t="s">
        <v>56</v>
      </c>
      <c r="B122" s="10">
        <v>126.26</v>
      </c>
      <c r="C122" s="10">
        <v>551</v>
      </c>
      <c r="D122" s="11">
        <f t="shared" si="1"/>
        <v>0.22914700544464611</v>
      </c>
    </row>
    <row r="123" spans="1:4">
      <c r="A123" s="9" t="s">
        <v>57</v>
      </c>
      <c r="B123" s="10">
        <v>383.24000000000007</v>
      </c>
      <c r="C123" s="10">
        <v>1180</v>
      </c>
      <c r="D123" s="11">
        <f t="shared" si="1"/>
        <v>0.32477966101694922</v>
      </c>
    </row>
    <row r="124" spans="1:4">
      <c r="A124" s="9" t="s">
        <v>58</v>
      </c>
      <c r="B124" s="10">
        <v>284.94</v>
      </c>
      <c r="C124" s="10">
        <v>775</v>
      </c>
      <c r="D124" s="11">
        <f t="shared" si="1"/>
        <v>0.36766451612903228</v>
      </c>
    </row>
    <row r="125" spans="1:4">
      <c r="A125" s="9" t="s">
        <v>59</v>
      </c>
      <c r="B125" s="10">
        <v>406.98</v>
      </c>
      <c r="C125" s="10">
        <v>529</v>
      </c>
      <c r="D125" s="11">
        <f t="shared" si="1"/>
        <v>0.7693383742911154</v>
      </c>
    </row>
    <row r="126" spans="1:4">
      <c r="A126" s="9" t="s">
        <v>60</v>
      </c>
      <c r="B126" s="10">
        <v>459.42</v>
      </c>
      <c r="C126" s="10">
        <v>413</v>
      </c>
      <c r="D126" s="11">
        <f t="shared" si="1"/>
        <v>1.1123970944309929</v>
      </c>
    </row>
    <row r="127" spans="1:4">
      <c r="A127" s="9" t="s">
        <v>61</v>
      </c>
      <c r="B127" s="10">
        <v>423.53000000000009</v>
      </c>
      <c r="C127" s="10">
        <v>294</v>
      </c>
      <c r="D127" s="11">
        <f t="shared" si="1"/>
        <v>1.4405782312925173</v>
      </c>
    </row>
    <row r="128" spans="1:4">
      <c r="A128" s="9" t="s">
        <v>62</v>
      </c>
      <c r="B128" s="10">
        <v>197.07999999999996</v>
      </c>
      <c r="C128" s="10">
        <v>81</v>
      </c>
      <c r="D128" s="11">
        <f t="shared" si="1"/>
        <v>2.4330864197530859</v>
      </c>
    </row>
    <row r="129" spans="1:4">
      <c r="A129" s="9" t="s">
        <v>63</v>
      </c>
      <c r="B129" s="10">
        <v>290.58</v>
      </c>
      <c r="C129" s="10">
        <v>87</v>
      </c>
      <c r="D129" s="11">
        <f t="shared" si="1"/>
        <v>3.34</v>
      </c>
    </row>
    <row r="130" spans="1:4">
      <c r="A130" s="9" t="s">
        <v>381</v>
      </c>
      <c r="B130" s="10">
        <v>76.509999999999991</v>
      </c>
      <c r="C130" s="10">
        <v>10</v>
      </c>
      <c r="D130" s="11">
        <f t="shared" si="1"/>
        <v>7.6509999999999989</v>
      </c>
    </row>
    <row r="131" spans="1:4">
      <c r="A131" s="9" t="s">
        <v>382</v>
      </c>
      <c r="B131" s="10">
        <v>40.61</v>
      </c>
      <c r="C131" s="10">
        <v>5</v>
      </c>
      <c r="D131" s="11">
        <f t="shared" si="1"/>
        <v>8.1219999999999999</v>
      </c>
    </row>
    <row r="132" spans="1:4">
      <c r="A132" s="9" t="s">
        <v>383</v>
      </c>
      <c r="B132" s="10">
        <v>572.75</v>
      </c>
      <c r="C132" s="10">
        <v>53</v>
      </c>
      <c r="D132" s="11">
        <f t="shared" si="1"/>
        <v>10.806603773584905</v>
      </c>
    </row>
    <row r="133" spans="1:4">
      <c r="A133" s="9" t="s">
        <v>384</v>
      </c>
      <c r="B133" s="10">
        <v>241.59</v>
      </c>
      <c r="C133" s="10">
        <v>16</v>
      </c>
      <c r="D133" s="11">
        <f t="shared" si="1"/>
        <v>15.099375</v>
      </c>
    </row>
    <row r="134" spans="1:4">
      <c r="A134" s="9" t="s">
        <v>385</v>
      </c>
      <c r="B134" s="10">
        <v>27.57</v>
      </c>
      <c r="C134" s="10">
        <v>3</v>
      </c>
      <c r="D134" s="11">
        <f t="shared" si="1"/>
        <v>9.19</v>
      </c>
    </row>
    <row r="135" spans="1:4">
      <c r="A135" s="9" t="s">
        <v>386</v>
      </c>
      <c r="B135" s="10">
        <v>227.56</v>
      </c>
      <c r="C135" s="10">
        <v>20</v>
      </c>
      <c r="D135" s="11">
        <f t="shared" si="1"/>
        <v>11.378</v>
      </c>
    </row>
    <row r="136" spans="1:4">
      <c r="A136" s="9" t="s">
        <v>278</v>
      </c>
      <c r="B136" s="10">
        <v>9858.6099999999988</v>
      </c>
      <c r="C136" s="10">
        <v>385</v>
      </c>
      <c r="D136" s="11">
        <f t="shared" si="1"/>
        <v>25.606779220779217</v>
      </c>
    </row>
    <row r="137" spans="1:4">
      <c r="A137" s="9" t="s">
        <v>279</v>
      </c>
      <c r="B137" s="10">
        <v>10554.82</v>
      </c>
      <c r="C137" s="10">
        <v>341</v>
      </c>
      <c r="D137" s="11">
        <f t="shared" si="1"/>
        <v>30.952551319648094</v>
      </c>
    </row>
    <row r="138" spans="1:4">
      <c r="A138" s="9" t="s">
        <v>280</v>
      </c>
      <c r="B138" s="10">
        <v>8834.77</v>
      </c>
      <c r="C138" s="10">
        <v>296</v>
      </c>
      <c r="D138" s="11">
        <f t="shared" si="1"/>
        <v>29.847195945945948</v>
      </c>
    </row>
    <row r="139" spans="1:4">
      <c r="A139" s="9" t="s">
        <v>281</v>
      </c>
      <c r="B139" s="10">
        <v>8895.43</v>
      </c>
      <c r="C139" s="10">
        <v>225</v>
      </c>
      <c r="D139" s="11">
        <f t="shared" si="1"/>
        <v>39.535244444444444</v>
      </c>
    </row>
    <row r="140" spans="1:4">
      <c r="A140" s="9" t="s">
        <v>64</v>
      </c>
      <c r="B140" s="10">
        <v>2917.88</v>
      </c>
      <c r="C140" s="10">
        <v>1058</v>
      </c>
      <c r="D140" s="11">
        <f t="shared" si="1"/>
        <v>2.7579206049149341</v>
      </c>
    </row>
    <row r="141" spans="1:4">
      <c r="A141" s="9" t="s">
        <v>496</v>
      </c>
      <c r="B141" s="10">
        <v>1822.0699999999997</v>
      </c>
      <c r="C141" s="10">
        <v>245</v>
      </c>
      <c r="D141" s="11">
        <f t="shared" si="1"/>
        <v>7.4370204081632645</v>
      </c>
    </row>
    <row r="142" spans="1:4">
      <c r="A142" s="9" t="s">
        <v>497</v>
      </c>
      <c r="B142" s="10">
        <v>1264.4099999999999</v>
      </c>
      <c r="C142" s="10">
        <v>133</v>
      </c>
      <c r="D142" s="11">
        <f t="shared" si="1"/>
        <v>9.5068421052631571</v>
      </c>
    </row>
    <row r="143" spans="1:4">
      <c r="A143" s="9" t="s">
        <v>498</v>
      </c>
      <c r="B143" s="10">
        <v>407.72</v>
      </c>
      <c r="C143" s="10">
        <v>25</v>
      </c>
      <c r="D143" s="11">
        <f t="shared" si="1"/>
        <v>16.308800000000002</v>
      </c>
    </row>
    <row r="144" spans="1:4">
      <c r="A144" s="9" t="s">
        <v>67</v>
      </c>
      <c r="B144" s="10">
        <v>97.45</v>
      </c>
      <c r="C144" s="10">
        <v>110</v>
      </c>
      <c r="D144" s="11">
        <f t="shared" si="1"/>
        <v>0.88590909090909098</v>
      </c>
    </row>
    <row r="145" spans="1:4">
      <c r="A145" s="9" t="s">
        <v>68</v>
      </c>
      <c r="B145" s="10">
        <v>87.029999999999987</v>
      </c>
      <c r="C145" s="10">
        <v>92</v>
      </c>
      <c r="D145" s="11">
        <f t="shared" ref="D145:D208" si="2">+B145/C145</f>
        <v>0.94597826086956505</v>
      </c>
    </row>
    <row r="146" spans="1:4">
      <c r="A146" s="9" t="s">
        <v>69</v>
      </c>
      <c r="B146" s="10">
        <v>123.57</v>
      </c>
      <c r="C146" s="10">
        <v>218</v>
      </c>
      <c r="D146" s="11">
        <f t="shared" si="2"/>
        <v>0.5668348623853211</v>
      </c>
    </row>
    <row r="147" spans="1:4">
      <c r="A147" s="9" t="s">
        <v>70</v>
      </c>
      <c r="B147" s="10">
        <v>266.61</v>
      </c>
      <c r="C147" s="10">
        <v>342</v>
      </c>
      <c r="D147" s="11">
        <f t="shared" si="2"/>
        <v>0.77956140350877201</v>
      </c>
    </row>
    <row r="148" spans="1:4">
      <c r="A148" s="9" t="s">
        <v>71</v>
      </c>
      <c r="B148" s="10">
        <v>982.66000000000008</v>
      </c>
      <c r="C148" s="10">
        <v>1171</v>
      </c>
      <c r="D148" s="11">
        <f t="shared" si="2"/>
        <v>0.83916310845431263</v>
      </c>
    </row>
    <row r="149" spans="1:4">
      <c r="A149" s="9" t="s">
        <v>72</v>
      </c>
      <c r="B149" s="10">
        <v>2544.7200000000003</v>
      </c>
      <c r="C149" s="10">
        <v>2391</v>
      </c>
      <c r="D149" s="11">
        <f t="shared" si="2"/>
        <v>1.0642910915934756</v>
      </c>
    </row>
    <row r="150" spans="1:4">
      <c r="A150" s="9" t="s">
        <v>73</v>
      </c>
      <c r="B150" s="10">
        <v>1596.87</v>
      </c>
      <c r="C150" s="10">
        <v>1011</v>
      </c>
      <c r="D150" s="11">
        <f t="shared" si="2"/>
        <v>1.5794955489614242</v>
      </c>
    </row>
    <row r="151" spans="1:4">
      <c r="A151" s="9" t="s">
        <v>74</v>
      </c>
      <c r="B151" s="10">
        <v>102.69</v>
      </c>
      <c r="C151" s="10">
        <v>230</v>
      </c>
      <c r="D151" s="11">
        <f t="shared" si="2"/>
        <v>0.44647826086956521</v>
      </c>
    </row>
    <row r="152" spans="1:4">
      <c r="A152" s="9" t="s">
        <v>75</v>
      </c>
      <c r="B152" s="10">
        <v>93.54</v>
      </c>
      <c r="C152" s="10">
        <v>180</v>
      </c>
      <c r="D152" s="11">
        <f t="shared" si="2"/>
        <v>0.51966666666666672</v>
      </c>
    </row>
    <row r="153" spans="1:4">
      <c r="A153" s="9" t="s">
        <v>76</v>
      </c>
      <c r="B153" s="10">
        <v>102.60000000000001</v>
      </c>
      <c r="C153" s="10">
        <v>156</v>
      </c>
      <c r="D153" s="11">
        <f t="shared" si="2"/>
        <v>0.6576923076923078</v>
      </c>
    </row>
    <row r="154" spans="1:4">
      <c r="A154" s="9" t="s">
        <v>77</v>
      </c>
      <c r="B154" s="10">
        <v>74.02</v>
      </c>
      <c r="C154" s="10">
        <v>69</v>
      </c>
      <c r="D154" s="11">
        <f t="shared" si="2"/>
        <v>1.0727536231884058</v>
      </c>
    </row>
    <row r="155" spans="1:4">
      <c r="A155" s="9" t="s">
        <v>78</v>
      </c>
      <c r="B155" s="10">
        <v>51</v>
      </c>
      <c r="C155" s="10">
        <v>39</v>
      </c>
      <c r="D155" s="11">
        <f t="shared" si="2"/>
        <v>1.3076923076923077</v>
      </c>
    </row>
    <row r="156" spans="1:4">
      <c r="A156" s="9" t="s">
        <v>79</v>
      </c>
      <c r="B156" s="10">
        <v>34.309999999999995</v>
      </c>
      <c r="C156" s="10">
        <v>22</v>
      </c>
      <c r="D156" s="11">
        <f t="shared" si="2"/>
        <v>1.5595454545454543</v>
      </c>
    </row>
    <row r="157" spans="1:4">
      <c r="A157" s="9" t="s">
        <v>282</v>
      </c>
      <c r="B157" s="10">
        <v>2096.1</v>
      </c>
      <c r="C157" s="10">
        <v>1774</v>
      </c>
      <c r="D157" s="11">
        <f t="shared" si="2"/>
        <v>1.1815670800450957</v>
      </c>
    </row>
    <row r="158" spans="1:4">
      <c r="A158" s="9" t="s">
        <v>283</v>
      </c>
      <c r="B158" s="10">
        <v>5279.630000000001</v>
      </c>
      <c r="C158" s="10">
        <v>4034</v>
      </c>
      <c r="D158" s="11">
        <f t="shared" si="2"/>
        <v>1.3087828458106101</v>
      </c>
    </row>
    <row r="159" spans="1:4">
      <c r="A159" s="9" t="s">
        <v>284</v>
      </c>
      <c r="B159" s="10">
        <v>4858.119999999999</v>
      </c>
      <c r="C159" s="10">
        <v>2721</v>
      </c>
      <c r="D159" s="11">
        <f t="shared" si="2"/>
        <v>1.7854171260565965</v>
      </c>
    </row>
    <row r="160" spans="1:4">
      <c r="A160" s="9" t="s">
        <v>285</v>
      </c>
      <c r="B160" s="10">
        <v>4602.0400000000009</v>
      </c>
      <c r="C160" s="10">
        <v>1677</v>
      </c>
      <c r="D160" s="11">
        <f t="shared" si="2"/>
        <v>2.7442098986285037</v>
      </c>
    </row>
    <row r="161" spans="1:4">
      <c r="A161" s="9" t="s">
        <v>286</v>
      </c>
      <c r="B161" s="10">
        <v>4244.84</v>
      </c>
      <c r="C161" s="10">
        <v>1369</v>
      </c>
      <c r="D161" s="11">
        <f t="shared" si="2"/>
        <v>3.1006866325785247</v>
      </c>
    </row>
    <row r="162" spans="1:4">
      <c r="A162" s="9" t="s">
        <v>287</v>
      </c>
      <c r="B162" s="10">
        <v>5044.6000000000004</v>
      </c>
      <c r="C162" s="10">
        <v>1081</v>
      </c>
      <c r="D162" s="11">
        <f t="shared" si="2"/>
        <v>4.6666049953746533</v>
      </c>
    </row>
    <row r="163" spans="1:4">
      <c r="A163" s="9" t="s">
        <v>80</v>
      </c>
      <c r="B163" s="10">
        <v>1409.0000000000002</v>
      </c>
      <c r="C163" s="10">
        <v>1722</v>
      </c>
      <c r="D163" s="11">
        <f t="shared" si="2"/>
        <v>0.81823461091753791</v>
      </c>
    </row>
    <row r="164" spans="1:4">
      <c r="A164" s="9" t="s">
        <v>499</v>
      </c>
      <c r="B164" s="10">
        <v>0</v>
      </c>
      <c r="C164" s="10">
        <v>0</v>
      </c>
      <c r="D164" s="11" t="e">
        <f t="shared" si="2"/>
        <v>#DIV/0!</v>
      </c>
    </row>
    <row r="165" spans="1:4">
      <c r="A165" s="9" t="s">
        <v>81</v>
      </c>
      <c r="B165" s="10">
        <v>1636.15</v>
      </c>
      <c r="C165" s="10">
        <v>1255</v>
      </c>
      <c r="D165" s="11">
        <f t="shared" si="2"/>
        <v>1.3037051792828687</v>
      </c>
    </row>
    <row r="166" spans="1:4">
      <c r="A166" s="9" t="s">
        <v>500</v>
      </c>
      <c r="B166" s="10">
        <v>0</v>
      </c>
      <c r="C166" s="10">
        <v>0</v>
      </c>
      <c r="D166" s="11" t="e">
        <f t="shared" si="2"/>
        <v>#DIV/0!</v>
      </c>
    </row>
    <row r="167" spans="1:4">
      <c r="A167" s="9" t="s">
        <v>82</v>
      </c>
      <c r="B167" s="10">
        <v>1037.03</v>
      </c>
      <c r="C167" s="10">
        <v>475</v>
      </c>
      <c r="D167" s="11">
        <f t="shared" si="2"/>
        <v>2.1832210526315787</v>
      </c>
    </row>
    <row r="168" spans="1:4">
      <c r="A168" s="9" t="s">
        <v>83</v>
      </c>
      <c r="B168" s="10">
        <v>1485.5199999999995</v>
      </c>
      <c r="C168" s="10">
        <v>522</v>
      </c>
      <c r="D168" s="11">
        <f t="shared" si="2"/>
        <v>2.8458237547892713</v>
      </c>
    </row>
    <row r="169" spans="1:4">
      <c r="A169" s="9" t="s">
        <v>501</v>
      </c>
      <c r="B169" s="10">
        <v>0</v>
      </c>
      <c r="C169" s="10">
        <v>0</v>
      </c>
      <c r="D169" s="11" t="e">
        <f t="shared" si="2"/>
        <v>#DIV/0!</v>
      </c>
    </row>
    <row r="170" spans="1:4">
      <c r="A170" s="9" t="s">
        <v>84</v>
      </c>
      <c r="B170" s="10">
        <v>907.28</v>
      </c>
      <c r="C170" s="10">
        <v>285</v>
      </c>
      <c r="D170" s="11">
        <f t="shared" si="2"/>
        <v>3.1834385964912282</v>
      </c>
    </row>
    <row r="171" spans="1:4">
      <c r="A171" s="9" t="s">
        <v>502</v>
      </c>
      <c r="B171" s="10">
        <v>0</v>
      </c>
      <c r="C171" s="10">
        <v>0</v>
      </c>
      <c r="D171" s="11" t="e">
        <f t="shared" si="2"/>
        <v>#DIV/0!</v>
      </c>
    </row>
    <row r="172" spans="1:4">
      <c r="A172" s="9" t="s">
        <v>85</v>
      </c>
      <c r="B172" s="10">
        <v>1557.8099999999997</v>
      </c>
      <c r="C172" s="10">
        <v>224</v>
      </c>
      <c r="D172" s="11">
        <f t="shared" si="2"/>
        <v>6.9545089285714274</v>
      </c>
    </row>
    <row r="173" spans="1:4">
      <c r="A173" s="9" t="s">
        <v>503</v>
      </c>
      <c r="B173" s="10">
        <v>0</v>
      </c>
      <c r="C173" s="10">
        <v>0</v>
      </c>
      <c r="D173" s="11" t="e">
        <f t="shared" si="2"/>
        <v>#DIV/0!</v>
      </c>
    </row>
    <row r="174" spans="1:4">
      <c r="A174" s="9" t="s">
        <v>86</v>
      </c>
      <c r="B174" s="10">
        <v>1205.6500000000001</v>
      </c>
      <c r="C174" s="10">
        <v>856</v>
      </c>
      <c r="D174" s="11">
        <f t="shared" si="2"/>
        <v>1.4084696261682244</v>
      </c>
    </row>
    <row r="175" spans="1:4">
      <c r="A175" s="9" t="s">
        <v>87</v>
      </c>
      <c r="B175" s="10">
        <v>17459.13</v>
      </c>
      <c r="C175" s="10">
        <v>23183</v>
      </c>
      <c r="D175" s="11">
        <f t="shared" si="2"/>
        <v>0.75310054781520952</v>
      </c>
    </row>
    <row r="176" spans="1:4">
      <c r="A176" s="9" t="s">
        <v>88</v>
      </c>
      <c r="B176" s="10">
        <v>20569.580000000002</v>
      </c>
      <c r="C176" s="10">
        <v>22144</v>
      </c>
      <c r="D176" s="11">
        <f t="shared" si="2"/>
        <v>0.92890083092485554</v>
      </c>
    </row>
    <row r="177" spans="1:4">
      <c r="A177" s="9" t="s">
        <v>89</v>
      </c>
      <c r="B177" s="10">
        <v>17089.91</v>
      </c>
      <c r="C177" s="10">
        <v>9984</v>
      </c>
      <c r="D177" s="11">
        <f t="shared" si="2"/>
        <v>1.7117297676282051</v>
      </c>
    </row>
    <row r="178" spans="1:4">
      <c r="A178" s="9" t="s">
        <v>90</v>
      </c>
      <c r="B178" s="10">
        <v>27885.33</v>
      </c>
      <c r="C178" s="10">
        <v>6170</v>
      </c>
      <c r="D178" s="11">
        <f t="shared" si="2"/>
        <v>4.5195024311183145</v>
      </c>
    </row>
    <row r="179" spans="1:4">
      <c r="A179" s="9" t="s">
        <v>91</v>
      </c>
      <c r="B179" s="10">
        <v>28486.180000000004</v>
      </c>
      <c r="C179" s="10">
        <v>5613</v>
      </c>
      <c r="D179" s="11">
        <f t="shared" si="2"/>
        <v>5.0750365223588103</v>
      </c>
    </row>
    <row r="180" spans="1:4">
      <c r="A180" s="9" t="s">
        <v>92</v>
      </c>
      <c r="B180" s="10">
        <v>34706.840000000011</v>
      </c>
      <c r="C180" s="10">
        <v>4914</v>
      </c>
      <c r="D180" s="11">
        <f t="shared" si="2"/>
        <v>7.0628490028490054</v>
      </c>
    </row>
    <row r="181" spans="1:4">
      <c r="A181" s="9" t="s">
        <v>93</v>
      </c>
      <c r="B181" s="10">
        <v>6659.6599999999989</v>
      </c>
      <c r="C181" s="10">
        <v>375</v>
      </c>
      <c r="D181" s="11">
        <f t="shared" si="2"/>
        <v>17.759093333333329</v>
      </c>
    </row>
    <row r="182" spans="1:4">
      <c r="A182" s="9" t="s">
        <v>94</v>
      </c>
      <c r="B182" s="10">
        <v>2377.6800000000003</v>
      </c>
      <c r="C182" s="10">
        <v>92</v>
      </c>
      <c r="D182" s="11">
        <f t="shared" si="2"/>
        <v>25.84434782608696</v>
      </c>
    </row>
    <row r="183" spans="1:4">
      <c r="A183" s="9" t="s">
        <v>95</v>
      </c>
      <c r="B183" s="10">
        <v>548.24999999999989</v>
      </c>
      <c r="C183" s="10">
        <v>114</v>
      </c>
      <c r="D183" s="11">
        <f t="shared" si="2"/>
        <v>4.8092105263157885</v>
      </c>
    </row>
    <row r="184" spans="1:4">
      <c r="A184" s="9" t="s">
        <v>504</v>
      </c>
      <c r="B184" s="10">
        <v>277.39</v>
      </c>
      <c r="C184" s="10">
        <v>35</v>
      </c>
      <c r="D184" s="11">
        <f t="shared" si="2"/>
        <v>7.9254285714285713</v>
      </c>
    </row>
    <row r="185" spans="1:4">
      <c r="A185" s="9" t="s">
        <v>505</v>
      </c>
      <c r="B185" s="10">
        <v>36.770000000000003</v>
      </c>
      <c r="C185" s="10">
        <v>4</v>
      </c>
      <c r="D185" s="11">
        <f t="shared" si="2"/>
        <v>9.1925000000000008</v>
      </c>
    </row>
    <row r="186" spans="1:4">
      <c r="A186" s="9" t="s">
        <v>96</v>
      </c>
      <c r="B186" s="10">
        <v>5488.93</v>
      </c>
      <c r="C186" s="10">
        <v>4698</v>
      </c>
      <c r="D186" s="11">
        <f t="shared" si="2"/>
        <v>1.168354618986803</v>
      </c>
    </row>
    <row r="187" spans="1:4">
      <c r="A187" s="9" t="s">
        <v>97</v>
      </c>
      <c r="B187" s="10">
        <v>42.669999999999995</v>
      </c>
      <c r="C187" s="10">
        <v>20</v>
      </c>
      <c r="D187" s="11">
        <f t="shared" si="2"/>
        <v>2.1334999999999997</v>
      </c>
    </row>
    <row r="188" spans="1:4">
      <c r="A188" s="9" t="s">
        <v>98</v>
      </c>
      <c r="B188" s="10">
        <v>146.39000000000001</v>
      </c>
      <c r="C188" s="10">
        <v>53</v>
      </c>
      <c r="D188" s="11">
        <f t="shared" si="2"/>
        <v>2.7620754716981133</v>
      </c>
    </row>
    <row r="189" spans="1:4">
      <c r="A189" s="9" t="s">
        <v>99</v>
      </c>
      <c r="B189" s="10">
        <v>174.34000000000003</v>
      </c>
      <c r="C189" s="10">
        <v>51</v>
      </c>
      <c r="D189" s="11">
        <f t="shared" si="2"/>
        <v>3.4184313725490201</v>
      </c>
    </row>
    <row r="190" spans="1:4">
      <c r="A190" s="9" t="s">
        <v>100</v>
      </c>
      <c r="B190" s="10">
        <v>536.43000000000006</v>
      </c>
      <c r="C190" s="10">
        <v>79</v>
      </c>
      <c r="D190" s="11">
        <f t="shared" si="2"/>
        <v>6.7902531645569626</v>
      </c>
    </row>
    <row r="191" spans="1:4">
      <c r="A191" s="9" t="s">
        <v>101</v>
      </c>
      <c r="B191" s="10">
        <v>3923.33</v>
      </c>
      <c r="C191" s="10">
        <v>4709</v>
      </c>
      <c r="D191" s="11">
        <f t="shared" si="2"/>
        <v>0.8331556593756636</v>
      </c>
    </row>
    <row r="192" spans="1:4">
      <c r="A192" s="9" t="s">
        <v>102</v>
      </c>
      <c r="B192" s="10">
        <v>5717.8899999999994</v>
      </c>
      <c r="C192" s="10">
        <v>5395</v>
      </c>
      <c r="D192" s="11">
        <f t="shared" si="2"/>
        <v>1.059849860982391</v>
      </c>
    </row>
    <row r="193" spans="1:4">
      <c r="A193" s="9" t="s">
        <v>103</v>
      </c>
      <c r="B193" s="10">
        <v>4343.9999999999991</v>
      </c>
      <c r="C193" s="10">
        <v>2480</v>
      </c>
      <c r="D193" s="11">
        <f t="shared" si="2"/>
        <v>1.7516129032258061</v>
      </c>
    </row>
    <row r="194" spans="1:4">
      <c r="A194" s="9" t="s">
        <v>104</v>
      </c>
      <c r="B194" s="10">
        <v>827.9899999999999</v>
      </c>
      <c r="C194" s="10">
        <v>186</v>
      </c>
      <c r="D194" s="11">
        <f t="shared" si="2"/>
        <v>4.4515591397849459</v>
      </c>
    </row>
    <row r="195" spans="1:4">
      <c r="A195" s="9" t="s">
        <v>105</v>
      </c>
      <c r="B195" s="10">
        <v>1318.7799999999997</v>
      </c>
      <c r="C195" s="10">
        <v>227</v>
      </c>
      <c r="D195" s="11">
        <f t="shared" si="2"/>
        <v>5.8096035242290736</v>
      </c>
    </row>
    <row r="196" spans="1:4">
      <c r="A196" s="9" t="s">
        <v>106</v>
      </c>
      <c r="B196" s="10">
        <v>2012.24</v>
      </c>
      <c r="C196" s="10">
        <v>279</v>
      </c>
      <c r="D196" s="11">
        <f t="shared" si="2"/>
        <v>7.2123297491039429</v>
      </c>
    </row>
    <row r="197" spans="1:4">
      <c r="A197" s="9" t="s">
        <v>325</v>
      </c>
      <c r="B197" s="10">
        <v>2675.19</v>
      </c>
      <c r="C197" s="10">
        <v>97</v>
      </c>
      <c r="D197" s="11">
        <f t="shared" si="2"/>
        <v>27.579278350515466</v>
      </c>
    </row>
    <row r="198" spans="1:4">
      <c r="A198" s="9" t="s">
        <v>326</v>
      </c>
      <c r="B198" s="10">
        <v>415.18</v>
      </c>
      <c r="C198" s="10">
        <v>9</v>
      </c>
      <c r="D198" s="11">
        <f t="shared" si="2"/>
        <v>46.13111111111111</v>
      </c>
    </row>
    <row r="199" spans="1:4">
      <c r="A199" s="9" t="s">
        <v>327</v>
      </c>
      <c r="B199" s="10">
        <v>1119.18</v>
      </c>
      <c r="C199" s="10">
        <v>12</v>
      </c>
      <c r="D199" s="11">
        <f t="shared" si="2"/>
        <v>93.265000000000001</v>
      </c>
    </row>
    <row r="200" spans="1:4">
      <c r="A200" s="9" t="s">
        <v>328</v>
      </c>
      <c r="B200" s="10">
        <v>649.47</v>
      </c>
      <c r="C200" s="10">
        <v>30</v>
      </c>
      <c r="D200" s="11">
        <f t="shared" si="2"/>
        <v>21.649000000000001</v>
      </c>
    </row>
    <row r="201" spans="1:4">
      <c r="A201" s="9" t="s">
        <v>329</v>
      </c>
      <c r="B201" s="10">
        <v>2610.9199999999996</v>
      </c>
      <c r="C201" s="10">
        <v>109</v>
      </c>
      <c r="D201" s="11">
        <f t="shared" si="2"/>
        <v>23.953394495412841</v>
      </c>
    </row>
    <row r="202" spans="1:4">
      <c r="A202" s="9" t="s">
        <v>330</v>
      </c>
      <c r="B202" s="10">
        <v>4206.8100000000004</v>
      </c>
      <c r="C202" s="10">
        <v>154</v>
      </c>
      <c r="D202" s="11">
        <f t="shared" si="2"/>
        <v>27.316948051948053</v>
      </c>
    </row>
    <row r="203" spans="1:4">
      <c r="A203" s="9" t="s">
        <v>331</v>
      </c>
      <c r="B203" s="10">
        <v>4552.8300000000008</v>
      </c>
      <c r="C203" s="10">
        <v>216</v>
      </c>
      <c r="D203" s="11">
        <f t="shared" si="2"/>
        <v>21.07791666666667</v>
      </c>
    </row>
    <row r="204" spans="1:4">
      <c r="A204" s="9" t="s">
        <v>332</v>
      </c>
      <c r="B204" s="10">
        <v>2932.38</v>
      </c>
      <c r="C204" s="10">
        <v>128</v>
      </c>
      <c r="D204" s="11">
        <f t="shared" si="2"/>
        <v>22.909218750000001</v>
      </c>
    </row>
    <row r="205" spans="1:4">
      <c r="A205" s="9" t="s">
        <v>107</v>
      </c>
      <c r="B205" s="10">
        <v>4736.82</v>
      </c>
      <c r="C205" s="10">
        <v>1500</v>
      </c>
      <c r="D205" s="11">
        <f t="shared" si="2"/>
        <v>3.15788</v>
      </c>
    </row>
    <row r="206" spans="1:4">
      <c r="A206" s="9" t="s">
        <v>108</v>
      </c>
      <c r="B206" s="10">
        <v>3156.24</v>
      </c>
      <c r="C206" s="10">
        <v>535</v>
      </c>
      <c r="D206" s="11">
        <f t="shared" si="2"/>
        <v>5.8995140186915886</v>
      </c>
    </row>
    <row r="207" spans="1:4">
      <c r="A207" s="9" t="s">
        <v>109</v>
      </c>
      <c r="B207" s="10">
        <v>2490.27</v>
      </c>
      <c r="C207" s="10">
        <v>8252</v>
      </c>
      <c r="D207" s="11">
        <f t="shared" si="2"/>
        <v>0.30177775084827918</v>
      </c>
    </row>
    <row r="208" spans="1:4">
      <c r="A208" s="9" t="s">
        <v>110</v>
      </c>
      <c r="B208" s="10">
        <v>2166.61</v>
      </c>
      <c r="C208" s="10">
        <v>172</v>
      </c>
      <c r="D208" s="11">
        <f t="shared" si="2"/>
        <v>12.596569767441862</v>
      </c>
    </row>
    <row r="209" spans="1:4">
      <c r="A209" s="9" t="s">
        <v>111</v>
      </c>
      <c r="B209" s="10">
        <v>3980.77</v>
      </c>
      <c r="C209" s="10">
        <v>19872</v>
      </c>
      <c r="D209" s="11">
        <f t="shared" ref="D209:D272" si="3">+B209/C209</f>
        <v>0.20032055152979067</v>
      </c>
    </row>
    <row r="210" spans="1:4">
      <c r="A210" s="9" t="s">
        <v>506</v>
      </c>
      <c r="B210" s="10">
        <v>504.84999999999997</v>
      </c>
      <c r="C210" s="10">
        <v>25</v>
      </c>
      <c r="D210" s="11">
        <f t="shared" si="3"/>
        <v>20.193999999999999</v>
      </c>
    </row>
    <row r="211" spans="1:4">
      <c r="A211" s="9" t="s">
        <v>112</v>
      </c>
      <c r="B211" s="10">
        <v>6357.53</v>
      </c>
      <c r="C211" s="10">
        <v>29950</v>
      </c>
      <c r="D211" s="11">
        <f t="shared" si="3"/>
        <v>0.21227145242070117</v>
      </c>
    </row>
    <row r="212" spans="1:4">
      <c r="A212" s="9" t="s">
        <v>113</v>
      </c>
      <c r="B212" s="10">
        <v>6760.5400000000009</v>
      </c>
      <c r="C212" s="10">
        <v>28179</v>
      </c>
      <c r="D212" s="11">
        <f t="shared" si="3"/>
        <v>0.23991412044430252</v>
      </c>
    </row>
    <row r="213" spans="1:4">
      <c r="A213" s="9" t="s">
        <v>114</v>
      </c>
      <c r="B213" s="10">
        <v>8018.99</v>
      </c>
      <c r="C213" s="10">
        <v>21171</v>
      </c>
      <c r="D213" s="11">
        <f t="shared" si="3"/>
        <v>0.37877237730858249</v>
      </c>
    </row>
    <row r="214" spans="1:4">
      <c r="A214" s="9" t="s">
        <v>115</v>
      </c>
      <c r="B214" s="10">
        <v>9298.0300000000007</v>
      </c>
      <c r="C214" s="10">
        <v>16309</v>
      </c>
      <c r="D214" s="11">
        <f t="shared" si="3"/>
        <v>0.57011650009197379</v>
      </c>
    </row>
    <row r="215" spans="1:4">
      <c r="A215" s="9" t="s">
        <v>116</v>
      </c>
      <c r="B215" s="10">
        <v>6486.69</v>
      </c>
      <c r="C215" s="10">
        <v>7085</v>
      </c>
      <c r="D215" s="11">
        <f t="shared" si="3"/>
        <v>0.91555257586450245</v>
      </c>
    </row>
    <row r="216" spans="1:4">
      <c r="A216" s="9" t="s">
        <v>117</v>
      </c>
      <c r="B216" s="10">
        <v>4737.920000000001</v>
      </c>
      <c r="C216" s="10">
        <v>2840</v>
      </c>
      <c r="D216" s="11">
        <f t="shared" si="3"/>
        <v>1.6682816901408455</v>
      </c>
    </row>
    <row r="217" spans="1:4">
      <c r="A217" s="9" t="s">
        <v>118</v>
      </c>
      <c r="B217" s="10">
        <v>5684.2899999999991</v>
      </c>
      <c r="C217" s="10">
        <v>1751</v>
      </c>
      <c r="D217" s="11">
        <f t="shared" si="3"/>
        <v>3.2463106796116499</v>
      </c>
    </row>
    <row r="218" spans="1:4">
      <c r="A218" s="9" t="s">
        <v>119</v>
      </c>
      <c r="B218" s="10">
        <v>10.89</v>
      </c>
      <c r="C218" s="10">
        <v>2</v>
      </c>
      <c r="D218" s="11">
        <f t="shared" si="3"/>
        <v>5.4450000000000003</v>
      </c>
    </row>
    <row r="219" spans="1:4">
      <c r="A219" s="9" t="s">
        <v>120</v>
      </c>
      <c r="B219" s="10">
        <v>6.67</v>
      </c>
      <c r="C219" s="10">
        <v>1</v>
      </c>
      <c r="D219" s="11">
        <f t="shared" si="3"/>
        <v>6.67</v>
      </c>
    </row>
    <row r="220" spans="1:4">
      <c r="A220" s="9" t="s">
        <v>121</v>
      </c>
      <c r="B220" s="10">
        <v>15.5</v>
      </c>
      <c r="C220" s="10">
        <v>2</v>
      </c>
      <c r="D220" s="11">
        <f t="shared" si="3"/>
        <v>7.75</v>
      </c>
    </row>
    <row r="221" spans="1:4">
      <c r="A221" s="9" t="s">
        <v>122</v>
      </c>
      <c r="B221" s="10">
        <v>256.63</v>
      </c>
      <c r="C221" s="10">
        <v>28</v>
      </c>
      <c r="D221" s="11">
        <f t="shared" si="3"/>
        <v>9.1653571428571432</v>
      </c>
    </row>
    <row r="222" spans="1:4">
      <c r="A222" s="9" t="s">
        <v>298</v>
      </c>
      <c r="B222" s="10">
        <v>849.6099999999999</v>
      </c>
      <c r="C222" s="10">
        <v>75</v>
      </c>
      <c r="D222" s="11">
        <f t="shared" si="3"/>
        <v>11.328133333333332</v>
      </c>
    </row>
    <row r="223" spans="1:4">
      <c r="A223" s="9" t="s">
        <v>299</v>
      </c>
      <c r="B223" s="10">
        <v>95.160000000000011</v>
      </c>
      <c r="C223" s="10">
        <v>8</v>
      </c>
      <c r="D223" s="11">
        <f t="shared" si="3"/>
        <v>11.895000000000001</v>
      </c>
    </row>
    <row r="224" spans="1:4">
      <c r="A224" s="9" t="s">
        <v>123</v>
      </c>
      <c r="B224" s="10">
        <v>306.92</v>
      </c>
      <c r="C224" s="10">
        <v>642</v>
      </c>
      <c r="D224" s="11">
        <f t="shared" si="3"/>
        <v>0.4780685358255452</v>
      </c>
    </row>
    <row r="225" spans="1:4">
      <c r="A225" s="9" t="s">
        <v>124</v>
      </c>
      <c r="B225" s="10">
        <v>462.65000000000009</v>
      </c>
      <c r="C225" s="10">
        <v>635</v>
      </c>
      <c r="D225" s="11">
        <f t="shared" si="3"/>
        <v>0.72858267716535452</v>
      </c>
    </row>
    <row r="226" spans="1:4">
      <c r="A226" s="9" t="s">
        <v>125</v>
      </c>
      <c r="B226" s="10">
        <v>350.45000000000005</v>
      </c>
      <c r="C226" s="10">
        <v>259</v>
      </c>
      <c r="D226" s="11">
        <f t="shared" si="3"/>
        <v>1.3530888030888033</v>
      </c>
    </row>
    <row r="227" spans="1:4">
      <c r="A227" s="9" t="s">
        <v>126</v>
      </c>
      <c r="B227" s="10">
        <v>410.85000000000014</v>
      </c>
      <c r="C227" s="10">
        <v>145</v>
      </c>
      <c r="D227" s="11">
        <f t="shared" si="3"/>
        <v>2.8334482758620698</v>
      </c>
    </row>
    <row r="228" spans="1:4">
      <c r="A228" s="9" t="s">
        <v>127</v>
      </c>
      <c r="B228" s="10">
        <v>229.53999999999996</v>
      </c>
      <c r="C228" s="10">
        <v>88</v>
      </c>
      <c r="D228" s="11">
        <f t="shared" si="3"/>
        <v>2.6084090909090905</v>
      </c>
    </row>
    <row r="229" spans="1:4">
      <c r="A229" s="9" t="s">
        <v>128</v>
      </c>
      <c r="B229" s="10">
        <v>392.55000000000007</v>
      </c>
      <c r="C229" s="10">
        <v>100</v>
      </c>
      <c r="D229" s="11">
        <f t="shared" si="3"/>
        <v>3.9255000000000009</v>
      </c>
    </row>
    <row r="230" spans="1:4">
      <c r="A230" s="9" t="s">
        <v>129</v>
      </c>
      <c r="B230" s="10">
        <v>1170.03</v>
      </c>
      <c r="C230" s="10">
        <v>570</v>
      </c>
      <c r="D230" s="11">
        <f t="shared" si="3"/>
        <v>2.0526842105263157</v>
      </c>
    </row>
    <row r="231" spans="1:4">
      <c r="A231" s="9" t="s">
        <v>130</v>
      </c>
      <c r="B231" s="10">
        <v>13069.540000000003</v>
      </c>
      <c r="C231" s="10">
        <v>15096</v>
      </c>
      <c r="D231" s="11">
        <f t="shared" si="3"/>
        <v>0.86576179120296781</v>
      </c>
    </row>
    <row r="232" spans="1:4">
      <c r="A232" s="9" t="s">
        <v>131</v>
      </c>
      <c r="B232" s="10">
        <v>34181.910000000011</v>
      </c>
      <c r="C232" s="10">
        <v>26440</v>
      </c>
      <c r="D232" s="11">
        <f t="shared" si="3"/>
        <v>1.2928105143721638</v>
      </c>
    </row>
    <row r="233" spans="1:4">
      <c r="A233" s="9" t="s">
        <v>132</v>
      </c>
      <c r="B233" s="10">
        <v>8881.1</v>
      </c>
      <c r="C233" s="10">
        <v>4425</v>
      </c>
      <c r="D233" s="11">
        <f t="shared" si="3"/>
        <v>2.0070282485875706</v>
      </c>
    </row>
    <row r="234" spans="1:4">
      <c r="A234" s="9" t="s">
        <v>133</v>
      </c>
      <c r="B234" s="10">
        <v>10939.980000000001</v>
      </c>
      <c r="C234" s="10">
        <v>2733</v>
      </c>
      <c r="D234" s="11">
        <f t="shared" si="3"/>
        <v>4.0029198682766198</v>
      </c>
    </row>
    <row r="235" spans="1:4">
      <c r="A235" s="9" t="s">
        <v>134</v>
      </c>
      <c r="B235" s="10">
        <v>9186.3000000000011</v>
      </c>
      <c r="C235" s="10">
        <v>2129</v>
      </c>
      <c r="D235" s="11">
        <f t="shared" si="3"/>
        <v>4.3148426491310481</v>
      </c>
    </row>
    <row r="236" spans="1:4">
      <c r="A236" s="9" t="s">
        <v>135</v>
      </c>
      <c r="B236" s="10">
        <v>10565.279999999999</v>
      </c>
      <c r="C236" s="10">
        <v>1658</v>
      </c>
      <c r="D236" s="11">
        <f t="shared" si="3"/>
        <v>6.3723039806996375</v>
      </c>
    </row>
    <row r="237" spans="1:4">
      <c r="A237" s="9" t="s">
        <v>136</v>
      </c>
      <c r="B237" s="10">
        <v>4186.54</v>
      </c>
      <c r="C237" s="10">
        <v>237</v>
      </c>
      <c r="D237" s="11">
        <f t="shared" si="3"/>
        <v>17.664725738396623</v>
      </c>
    </row>
    <row r="238" spans="1:4">
      <c r="A238" s="9" t="s">
        <v>137</v>
      </c>
      <c r="B238" s="10">
        <v>1673.8500000000001</v>
      </c>
      <c r="C238" s="10">
        <v>68</v>
      </c>
      <c r="D238" s="11">
        <f t="shared" si="3"/>
        <v>24.61544117647059</v>
      </c>
    </row>
    <row r="239" spans="1:4">
      <c r="A239" s="9" t="s">
        <v>138</v>
      </c>
      <c r="B239" s="10">
        <v>657.25</v>
      </c>
      <c r="C239" s="10">
        <v>120</v>
      </c>
      <c r="D239" s="11">
        <f t="shared" si="3"/>
        <v>5.4770833333333337</v>
      </c>
    </row>
    <row r="240" spans="1:4">
      <c r="A240" s="9" t="s">
        <v>507</v>
      </c>
      <c r="B240" s="10">
        <v>223.19</v>
      </c>
      <c r="C240" s="10">
        <v>35</v>
      </c>
      <c r="D240" s="11">
        <f t="shared" si="3"/>
        <v>6.3768571428571432</v>
      </c>
    </row>
    <row r="241" spans="1:4">
      <c r="A241" s="9" t="s">
        <v>508</v>
      </c>
      <c r="B241" s="10">
        <v>438.96</v>
      </c>
      <c r="C241" s="10">
        <v>50</v>
      </c>
      <c r="D241" s="11">
        <f t="shared" si="3"/>
        <v>8.7791999999999994</v>
      </c>
    </row>
    <row r="242" spans="1:4">
      <c r="A242" s="9" t="s">
        <v>509</v>
      </c>
      <c r="B242" s="10">
        <v>0</v>
      </c>
      <c r="C242" s="10">
        <v>0</v>
      </c>
      <c r="D242" s="11" t="e">
        <f t="shared" si="3"/>
        <v>#DIV/0!</v>
      </c>
    </row>
    <row r="243" spans="1:4">
      <c r="A243" s="9" t="s">
        <v>510</v>
      </c>
      <c r="B243" s="10">
        <v>3445.96</v>
      </c>
      <c r="C243" s="10">
        <v>823</v>
      </c>
      <c r="D243" s="11">
        <f t="shared" si="3"/>
        <v>4.1870716889428916</v>
      </c>
    </row>
    <row r="244" spans="1:4">
      <c r="A244" s="9" t="s">
        <v>511</v>
      </c>
      <c r="B244" s="10">
        <v>1026.9100000000001</v>
      </c>
      <c r="C244" s="10">
        <v>201</v>
      </c>
      <c r="D244" s="11">
        <f t="shared" si="3"/>
        <v>5.1090049751243782</v>
      </c>
    </row>
    <row r="245" spans="1:4">
      <c r="A245" s="9" t="s">
        <v>512</v>
      </c>
      <c r="B245" s="10">
        <v>1257.6899999999998</v>
      </c>
      <c r="C245" s="10">
        <v>247</v>
      </c>
      <c r="D245" s="11">
        <f t="shared" si="3"/>
        <v>5.0918623481781369</v>
      </c>
    </row>
    <row r="246" spans="1:4">
      <c r="A246" s="9" t="s">
        <v>513</v>
      </c>
      <c r="B246" s="10">
        <v>874.83</v>
      </c>
      <c r="C246" s="10">
        <v>112</v>
      </c>
      <c r="D246" s="11">
        <f t="shared" si="3"/>
        <v>7.8109821428571431</v>
      </c>
    </row>
    <row r="247" spans="1:4">
      <c r="A247" s="9" t="s">
        <v>143</v>
      </c>
      <c r="B247" s="10">
        <v>747.5</v>
      </c>
      <c r="C247" s="10">
        <v>100</v>
      </c>
      <c r="D247" s="11">
        <f t="shared" si="3"/>
        <v>7.4749999999999996</v>
      </c>
    </row>
    <row r="248" spans="1:4">
      <c r="A248" s="9" t="s">
        <v>514</v>
      </c>
      <c r="B248" s="10">
        <v>859.32000000000016</v>
      </c>
      <c r="C248" s="10">
        <v>83</v>
      </c>
      <c r="D248" s="11">
        <f t="shared" si="3"/>
        <v>10.353253012048194</v>
      </c>
    </row>
    <row r="249" spans="1:4">
      <c r="A249" s="9" t="s">
        <v>515</v>
      </c>
      <c r="B249" s="10">
        <v>189.86</v>
      </c>
      <c r="C249" s="10">
        <v>22</v>
      </c>
      <c r="D249" s="11">
        <f t="shared" si="3"/>
        <v>8.6300000000000008</v>
      </c>
    </row>
    <row r="250" spans="1:4">
      <c r="A250" s="9" t="s">
        <v>516</v>
      </c>
      <c r="B250" s="10">
        <v>476.94999999999993</v>
      </c>
      <c r="C250" s="10">
        <v>51</v>
      </c>
      <c r="D250" s="11">
        <f t="shared" si="3"/>
        <v>9.3519607843137234</v>
      </c>
    </row>
    <row r="251" spans="1:4">
      <c r="A251" s="9" t="s">
        <v>147</v>
      </c>
      <c r="B251" s="10">
        <v>201.50000000000003</v>
      </c>
      <c r="C251" s="10">
        <v>765</v>
      </c>
      <c r="D251" s="11">
        <f t="shared" si="3"/>
        <v>0.26339869281045758</v>
      </c>
    </row>
    <row r="252" spans="1:4">
      <c r="A252" s="9" t="s">
        <v>148</v>
      </c>
      <c r="B252" s="10">
        <v>105.48000000000002</v>
      </c>
      <c r="C252" s="10">
        <v>373</v>
      </c>
      <c r="D252" s="11">
        <f t="shared" si="3"/>
        <v>0.28278820375335123</v>
      </c>
    </row>
    <row r="253" spans="1:4">
      <c r="A253" s="9" t="s">
        <v>149</v>
      </c>
      <c r="B253" s="10">
        <v>521</v>
      </c>
      <c r="C253" s="10">
        <v>2141</v>
      </c>
      <c r="D253" s="11">
        <f t="shared" si="3"/>
        <v>0.24334423166744512</v>
      </c>
    </row>
    <row r="254" spans="1:4">
      <c r="A254" s="9" t="s">
        <v>150</v>
      </c>
      <c r="B254" s="10">
        <v>207.20000000000002</v>
      </c>
      <c r="C254" s="10">
        <v>416</v>
      </c>
      <c r="D254" s="11">
        <f t="shared" si="3"/>
        <v>0.49807692307692314</v>
      </c>
    </row>
    <row r="255" spans="1:4">
      <c r="A255" s="9" t="s">
        <v>151</v>
      </c>
      <c r="B255" s="10">
        <v>214.67</v>
      </c>
      <c r="C255" s="10">
        <v>519</v>
      </c>
      <c r="D255" s="11">
        <f t="shared" si="3"/>
        <v>0.41362235067437375</v>
      </c>
    </row>
    <row r="256" spans="1:4">
      <c r="A256" s="9" t="s">
        <v>152</v>
      </c>
      <c r="B256" s="10">
        <v>928.07999999999981</v>
      </c>
      <c r="C256" s="10">
        <v>2290</v>
      </c>
      <c r="D256" s="11">
        <f t="shared" si="3"/>
        <v>0.40527510917030557</v>
      </c>
    </row>
    <row r="257" spans="1:4">
      <c r="A257" s="9" t="s">
        <v>153</v>
      </c>
      <c r="B257" s="10">
        <v>226.39</v>
      </c>
      <c r="C257" s="10">
        <v>306</v>
      </c>
      <c r="D257" s="11">
        <f t="shared" si="3"/>
        <v>0.73983660130718953</v>
      </c>
    </row>
    <row r="258" spans="1:4">
      <c r="A258" s="9" t="s">
        <v>154</v>
      </c>
      <c r="B258" s="10">
        <v>734.43999999999994</v>
      </c>
      <c r="C258" s="10">
        <v>1063</v>
      </c>
      <c r="D258" s="11">
        <f t="shared" si="3"/>
        <v>0.69091251175917212</v>
      </c>
    </row>
    <row r="259" spans="1:4">
      <c r="A259" s="9" t="s">
        <v>155</v>
      </c>
      <c r="B259" s="10">
        <v>1094.9200000000003</v>
      </c>
      <c r="C259" s="10">
        <v>1677</v>
      </c>
      <c r="D259" s="11">
        <f t="shared" si="3"/>
        <v>0.65290399522957676</v>
      </c>
    </row>
    <row r="260" spans="1:4">
      <c r="A260" s="9" t="s">
        <v>156</v>
      </c>
      <c r="B260" s="10">
        <v>203.76999999999998</v>
      </c>
      <c r="C260" s="10">
        <v>169</v>
      </c>
      <c r="D260" s="11">
        <f t="shared" si="3"/>
        <v>1.2057396449704141</v>
      </c>
    </row>
    <row r="261" spans="1:4">
      <c r="A261" s="9" t="s">
        <v>157</v>
      </c>
      <c r="B261" s="10">
        <v>384.69</v>
      </c>
      <c r="C261" s="10">
        <v>326</v>
      </c>
      <c r="D261" s="11">
        <f t="shared" si="3"/>
        <v>1.1800306748466258</v>
      </c>
    </row>
    <row r="262" spans="1:4">
      <c r="A262" s="9" t="s">
        <v>158</v>
      </c>
      <c r="B262" s="10">
        <v>710.66999999999985</v>
      </c>
      <c r="C262" s="10">
        <v>619</v>
      </c>
      <c r="D262" s="11">
        <f t="shared" si="3"/>
        <v>1.148093699515347</v>
      </c>
    </row>
    <row r="263" spans="1:4">
      <c r="A263" s="9" t="s">
        <v>159</v>
      </c>
      <c r="B263" s="10">
        <v>1125.8399999999999</v>
      </c>
      <c r="C263" s="10">
        <v>975</v>
      </c>
      <c r="D263" s="11">
        <f t="shared" si="3"/>
        <v>1.1547076923076922</v>
      </c>
    </row>
    <row r="264" spans="1:4">
      <c r="A264" s="9" t="s">
        <v>160</v>
      </c>
      <c r="B264" s="10">
        <v>95.990000000000009</v>
      </c>
      <c r="C264" s="10">
        <v>53</v>
      </c>
      <c r="D264" s="11">
        <f t="shared" si="3"/>
        <v>1.8111320754716982</v>
      </c>
    </row>
    <row r="265" spans="1:4">
      <c r="A265" s="9" t="s">
        <v>161</v>
      </c>
      <c r="B265" s="10">
        <v>154.15</v>
      </c>
      <c r="C265" s="10">
        <v>84</v>
      </c>
      <c r="D265" s="11">
        <f t="shared" si="3"/>
        <v>1.8351190476190478</v>
      </c>
    </row>
    <row r="266" spans="1:4">
      <c r="A266" s="9" t="s">
        <v>162</v>
      </c>
      <c r="B266" s="10">
        <v>180.01000000000002</v>
      </c>
      <c r="C266" s="10">
        <v>107</v>
      </c>
      <c r="D266" s="11">
        <f t="shared" si="3"/>
        <v>1.6823364485981309</v>
      </c>
    </row>
    <row r="267" spans="1:4">
      <c r="A267" s="9" t="s">
        <v>163</v>
      </c>
      <c r="B267" s="10">
        <v>522.22</v>
      </c>
      <c r="C267" s="10">
        <v>303</v>
      </c>
      <c r="D267" s="11">
        <f t="shared" si="3"/>
        <v>1.7234983498349836</v>
      </c>
    </row>
    <row r="268" spans="1:4">
      <c r="A268" s="9" t="s">
        <v>164</v>
      </c>
      <c r="B268" s="10">
        <v>1095.3499999999999</v>
      </c>
      <c r="C268" s="10">
        <v>626</v>
      </c>
      <c r="D268" s="11">
        <f t="shared" si="3"/>
        <v>1.7497603833865814</v>
      </c>
    </row>
    <row r="269" spans="1:4">
      <c r="A269" s="9" t="s">
        <v>165</v>
      </c>
      <c r="B269" s="10">
        <v>64.77</v>
      </c>
      <c r="C269" s="10">
        <v>29</v>
      </c>
      <c r="D269" s="11">
        <f t="shared" si="3"/>
        <v>2.2334482758620688</v>
      </c>
    </row>
    <row r="270" spans="1:4">
      <c r="A270" s="9" t="s">
        <v>166</v>
      </c>
      <c r="B270" s="10">
        <v>142.51</v>
      </c>
      <c r="C270" s="10">
        <v>59</v>
      </c>
      <c r="D270" s="11">
        <f t="shared" si="3"/>
        <v>2.4154237288135594</v>
      </c>
    </row>
    <row r="271" spans="1:4">
      <c r="A271" s="9" t="s">
        <v>167</v>
      </c>
      <c r="B271" s="10">
        <v>203.64</v>
      </c>
      <c r="C271" s="10">
        <v>84</v>
      </c>
      <c r="D271" s="11">
        <f t="shared" si="3"/>
        <v>2.4242857142857139</v>
      </c>
    </row>
    <row r="272" spans="1:4">
      <c r="A272" s="9" t="s">
        <v>168</v>
      </c>
      <c r="B272" s="10">
        <v>320.18</v>
      </c>
      <c r="C272" s="10">
        <v>133</v>
      </c>
      <c r="D272" s="11">
        <f t="shared" si="3"/>
        <v>2.4073684210526318</v>
      </c>
    </row>
    <row r="273" spans="1:4">
      <c r="A273" s="9" t="s">
        <v>169</v>
      </c>
      <c r="B273" s="10">
        <v>790.80000000000007</v>
      </c>
      <c r="C273" s="10">
        <v>300</v>
      </c>
      <c r="D273" s="11">
        <f t="shared" ref="D273:D336" si="4">+B273/C273</f>
        <v>2.6360000000000001</v>
      </c>
    </row>
    <row r="274" spans="1:4">
      <c r="A274" s="9" t="s">
        <v>170</v>
      </c>
      <c r="B274" s="10">
        <v>241.76</v>
      </c>
      <c r="C274" s="10">
        <v>61</v>
      </c>
      <c r="D274" s="11">
        <f t="shared" si="4"/>
        <v>3.9632786885245901</v>
      </c>
    </row>
    <row r="275" spans="1:4">
      <c r="A275" s="9" t="s">
        <v>171</v>
      </c>
      <c r="B275" s="10">
        <v>125.97</v>
      </c>
      <c r="C275" s="10">
        <v>27</v>
      </c>
      <c r="D275" s="11">
        <f t="shared" si="4"/>
        <v>4.6655555555555557</v>
      </c>
    </row>
    <row r="276" spans="1:4">
      <c r="A276" s="9" t="s">
        <v>517</v>
      </c>
      <c r="B276" s="10">
        <v>623.42999999999995</v>
      </c>
      <c r="C276" s="10">
        <v>69</v>
      </c>
      <c r="D276" s="11">
        <f t="shared" si="4"/>
        <v>9.0352173913043465</v>
      </c>
    </row>
    <row r="277" spans="1:4">
      <c r="A277" s="9" t="s">
        <v>518</v>
      </c>
      <c r="B277" s="10">
        <v>550.0200000000001</v>
      </c>
      <c r="C277" s="10">
        <v>54</v>
      </c>
      <c r="D277" s="11">
        <f t="shared" si="4"/>
        <v>10.185555555555558</v>
      </c>
    </row>
    <row r="278" spans="1:4">
      <c r="A278" s="9" t="s">
        <v>174</v>
      </c>
      <c r="B278" s="10">
        <v>40.089999999999996</v>
      </c>
      <c r="C278" s="10">
        <v>16</v>
      </c>
      <c r="D278" s="11">
        <f t="shared" si="4"/>
        <v>2.5056249999999998</v>
      </c>
    </row>
    <row r="279" spans="1:4">
      <c r="A279" s="9" t="s">
        <v>175</v>
      </c>
      <c r="B279" s="10">
        <v>38.31</v>
      </c>
      <c r="C279" s="10">
        <v>16</v>
      </c>
      <c r="D279" s="11">
        <f t="shared" si="4"/>
        <v>2.3943750000000001</v>
      </c>
    </row>
    <row r="280" spans="1:4">
      <c r="A280" s="9" t="s">
        <v>333</v>
      </c>
      <c r="B280" s="10">
        <v>0</v>
      </c>
      <c r="C280" s="10">
        <v>0</v>
      </c>
      <c r="D280" s="11" t="e">
        <f t="shared" si="4"/>
        <v>#DIV/0!</v>
      </c>
    </row>
    <row r="281" spans="1:4">
      <c r="A281" s="9" t="s">
        <v>334</v>
      </c>
      <c r="B281" s="10">
        <v>0</v>
      </c>
      <c r="C281" s="10">
        <v>0</v>
      </c>
      <c r="D281" s="11" t="e">
        <f t="shared" si="4"/>
        <v>#DIV/0!</v>
      </c>
    </row>
    <row r="282" spans="1:4">
      <c r="A282" s="9" t="s">
        <v>335</v>
      </c>
      <c r="B282" s="10">
        <v>0</v>
      </c>
      <c r="C282" s="10">
        <v>0</v>
      </c>
      <c r="D282" s="11" t="e">
        <f t="shared" si="4"/>
        <v>#DIV/0!</v>
      </c>
    </row>
    <row r="283" spans="1:4">
      <c r="A283" s="9" t="s">
        <v>336</v>
      </c>
      <c r="B283" s="10">
        <v>0</v>
      </c>
      <c r="C283" s="10">
        <v>0</v>
      </c>
      <c r="D283" s="11" t="e">
        <f t="shared" si="4"/>
        <v>#DIV/0!</v>
      </c>
    </row>
    <row r="284" spans="1:4">
      <c r="A284" s="9" t="s">
        <v>337</v>
      </c>
      <c r="B284" s="10">
        <v>0</v>
      </c>
      <c r="C284" s="10">
        <v>0</v>
      </c>
      <c r="D284" s="11" t="e">
        <f t="shared" si="4"/>
        <v>#DIV/0!</v>
      </c>
    </row>
    <row r="285" spans="1:4">
      <c r="A285" s="9" t="s">
        <v>338</v>
      </c>
      <c r="B285" s="10">
        <v>0</v>
      </c>
      <c r="C285" s="10">
        <v>0</v>
      </c>
      <c r="D285" s="11" t="e">
        <f t="shared" si="4"/>
        <v>#DIV/0!</v>
      </c>
    </row>
    <row r="286" spans="1:4">
      <c r="A286" s="9" t="s">
        <v>339</v>
      </c>
      <c r="B286" s="10">
        <v>0</v>
      </c>
      <c r="C286" s="10">
        <v>0</v>
      </c>
      <c r="D286" s="11" t="e">
        <f t="shared" si="4"/>
        <v>#DIV/0!</v>
      </c>
    </row>
    <row r="287" spans="1:4">
      <c r="A287" s="9" t="s">
        <v>340</v>
      </c>
      <c r="B287" s="10">
        <v>35.9</v>
      </c>
      <c r="C287" s="10">
        <v>4</v>
      </c>
      <c r="D287" s="11">
        <f t="shared" si="4"/>
        <v>8.9749999999999996</v>
      </c>
    </row>
    <row r="288" spans="1:4">
      <c r="A288" s="9" t="s">
        <v>341</v>
      </c>
      <c r="B288" s="10">
        <v>74.650000000000006</v>
      </c>
      <c r="C288" s="10">
        <v>6</v>
      </c>
      <c r="D288" s="11">
        <f t="shared" si="4"/>
        <v>12.441666666666668</v>
      </c>
    </row>
    <row r="289" spans="1:4">
      <c r="A289" s="9" t="s">
        <v>342</v>
      </c>
      <c r="B289" s="10">
        <v>0</v>
      </c>
      <c r="C289" s="10">
        <v>0</v>
      </c>
      <c r="D289" s="11" t="e">
        <f t="shared" si="4"/>
        <v>#DIV/0!</v>
      </c>
    </row>
    <row r="290" spans="1:4">
      <c r="A290" s="9" t="s">
        <v>343</v>
      </c>
      <c r="B290" s="10">
        <v>0</v>
      </c>
      <c r="C290" s="10">
        <v>0</v>
      </c>
      <c r="D290" s="11" t="e">
        <f t="shared" si="4"/>
        <v>#DIV/0!</v>
      </c>
    </row>
    <row r="291" spans="1:4">
      <c r="A291" s="9" t="s">
        <v>344</v>
      </c>
      <c r="B291" s="10">
        <v>0</v>
      </c>
      <c r="C291" s="10">
        <v>0</v>
      </c>
      <c r="D291" s="11" t="e">
        <f t="shared" si="4"/>
        <v>#DIV/0!</v>
      </c>
    </row>
    <row r="292" spans="1:4">
      <c r="A292" s="9" t="s">
        <v>176</v>
      </c>
      <c r="B292" s="10">
        <v>1651.6499999999999</v>
      </c>
      <c r="C292" s="10">
        <v>531</v>
      </c>
      <c r="D292" s="11">
        <f t="shared" si="4"/>
        <v>3.1104519774011297</v>
      </c>
    </row>
    <row r="293" spans="1:4">
      <c r="A293" s="9" t="s">
        <v>519</v>
      </c>
      <c r="B293" s="10">
        <v>1443.71</v>
      </c>
      <c r="C293" s="10">
        <v>354</v>
      </c>
      <c r="D293" s="11">
        <f t="shared" si="4"/>
        <v>4.0782768361581923</v>
      </c>
    </row>
    <row r="294" spans="1:4">
      <c r="A294" s="9" t="s">
        <v>178</v>
      </c>
      <c r="B294" s="10">
        <v>847.38</v>
      </c>
      <c r="C294" s="10">
        <v>7190</v>
      </c>
      <c r="D294" s="11">
        <f t="shared" si="4"/>
        <v>0.11785535465924896</v>
      </c>
    </row>
    <row r="295" spans="1:4">
      <c r="A295" s="9" t="s">
        <v>179</v>
      </c>
      <c r="B295" s="10">
        <v>1230.8999999999999</v>
      </c>
      <c r="C295" s="10">
        <v>12669</v>
      </c>
      <c r="D295" s="11">
        <f t="shared" si="4"/>
        <v>9.7158418186123599E-2</v>
      </c>
    </row>
    <row r="296" spans="1:4">
      <c r="A296" s="9" t="s">
        <v>180</v>
      </c>
      <c r="B296" s="10">
        <v>2108.3799999999997</v>
      </c>
      <c r="C296" s="10">
        <v>16955</v>
      </c>
      <c r="D296" s="11">
        <f t="shared" si="4"/>
        <v>0.1243515187260395</v>
      </c>
    </row>
    <row r="297" spans="1:4">
      <c r="A297" s="9" t="s">
        <v>181</v>
      </c>
      <c r="B297" s="10">
        <v>1864.8500000000004</v>
      </c>
      <c r="C297" s="10">
        <v>11791</v>
      </c>
      <c r="D297" s="11">
        <f t="shared" si="4"/>
        <v>0.15815876515986774</v>
      </c>
    </row>
    <row r="298" spans="1:4">
      <c r="A298" s="9" t="s">
        <v>182</v>
      </c>
      <c r="B298" s="10">
        <v>3411.5400000000013</v>
      </c>
      <c r="C298" s="10">
        <v>8762</v>
      </c>
      <c r="D298" s="11">
        <f t="shared" si="4"/>
        <v>0.38935631134444204</v>
      </c>
    </row>
    <row r="299" spans="1:4">
      <c r="A299" s="9" t="s">
        <v>183</v>
      </c>
      <c r="B299" s="10">
        <v>3541.5900000000011</v>
      </c>
      <c r="C299" s="10">
        <v>4910</v>
      </c>
      <c r="D299" s="11">
        <f t="shared" si="4"/>
        <v>0.72130142566191469</v>
      </c>
    </row>
    <row r="300" spans="1:4">
      <c r="A300" s="9" t="s">
        <v>184</v>
      </c>
      <c r="B300" s="10">
        <v>1575.45</v>
      </c>
      <c r="C300" s="10">
        <v>2148</v>
      </c>
      <c r="D300" s="11">
        <f t="shared" si="4"/>
        <v>0.73344972067039105</v>
      </c>
    </row>
    <row r="301" spans="1:4">
      <c r="A301" s="9" t="s">
        <v>185</v>
      </c>
      <c r="B301" s="10">
        <v>978.93</v>
      </c>
      <c r="C301" s="10">
        <v>863</v>
      </c>
      <c r="D301" s="11">
        <f t="shared" si="4"/>
        <v>1.1343337195828505</v>
      </c>
    </row>
    <row r="302" spans="1:4">
      <c r="A302" s="9" t="s">
        <v>186</v>
      </c>
      <c r="B302" s="10">
        <v>7722.6100000000006</v>
      </c>
      <c r="C302" s="10">
        <v>815</v>
      </c>
      <c r="D302" s="11">
        <f t="shared" si="4"/>
        <v>9.4755950920245411</v>
      </c>
    </row>
    <row r="303" spans="1:4">
      <c r="A303" s="9" t="s">
        <v>187</v>
      </c>
      <c r="B303" s="10">
        <v>3266.8500000000004</v>
      </c>
      <c r="C303" s="10">
        <v>219</v>
      </c>
      <c r="D303" s="11">
        <f t="shared" si="4"/>
        <v>14.917123287671235</v>
      </c>
    </row>
    <row r="304" spans="1:4">
      <c r="A304" s="9" t="s">
        <v>188</v>
      </c>
      <c r="B304" s="10">
        <v>742.75000000000011</v>
      </c>
      <c r="C304" s="10">
        <v>2521</v>
      </c>
      <c r="D304" s="11">
        <f t="shared" si="4"/>
        <v>0.29462514875049589</v>
      </c>
    </row>
    <row r="305" spans="1:4">
      <c r="A305" s="9" t="s">
        <v>189</v>
      </c>
      <c r="B305" s="10">
        <v>2795.6099999999997</v>
      </c>
      <c r="C305" s="10">
        <v>105</v>
      </c>
      <c r="D305" s="11">
        <f t="shared" si="4"/>
        <v>26.624857142857138</v>
      </c>
    </row>
    <row r="306" spans="1:4">
      <c r="A306" s="9" t="s">
        <v>190</v>
      </c>
      <c r="B306" s="10">
        <v>2033.63</v>
      </c>
      <c r="C306" s="10">
        <v>7654</v>
      </c>
      <c r="D306" s="11">
        <f t="shared" si="4"/>
        <v>0.2656950614058009</v>
      </c>
    </row>
    <row r="307" spans="1:4">
      <c r="A307" s="9" t="s">
        <v>520</v>
      </c>
      <c r="B307" s="10">
        <v>0</v>
      </c>
      <c r="C307" s="10">
        <v>0</v>
      </c>
      <c r="D307" s="11" t="e">
        <f t="shared" si="4"/>
        <v>#DIV/0!</v>
      </c>
    </row>
    <row r="308" spans="1:4">
      <c r="A308" s="9" t="s">
        <v>191</v>
      </c>
      <c r="B308" s="10">
        <v>4063.1600000000008</v>
      </c>
      <c r="C308" s="10">
        <v>14171</v>
      </c>
      <c r="D308" s="11">
        <f t="shared" si="4"/>
        <v>0.2867235904311623</v>
      </c>
    </row>
    <row r="309" spans="1:4">
      <c r="A309" s="9" t="s">
        <v>192</v>
      </c>
      <c r="B309" s="10">
        <v>9150.9500000000007</v>
      </c>
      <c r="C309" s="10">
        <v>16683</v>
      </c>
      <c r="D309" s="11">
        <f t="shared" si="4"/>
        <v>0.54851945093808074</v>
      </c>
    </row>
    <row r="310" spans="1:4">
      <c r="A310" s="9" t="s">
        <v>193</v>
      </c>
      <c r="B310" s="10">
        <v>7744.9699999999993</v>
      </c>
      <c r="C310" s="10">
        <v>9948</v>
      </c>
      <c r="D310" s="11">
        <f t="shared" si="4"/>
        <v>0.77854543626859662</v>
      </c>
    </row>
    <row r="311" spans="1:4">
      <c r="A311" s="9" t="s">
        <v>194</v>
      </c>
      <c r="B311" s="10">
        <v>9537.9700000000012</v>
      </c>
      <c r="C311" s="10">
        <v>6794</v>
      </c>
      <c r="D311" s="11">
        <f t="shared" si="4"/>
        <v>1.4038813659110982</v>
      </c>
    </row>
    <row r="312" spans="1:4">
      <c r="A312" s="9" t="s">
        <v>195</v>
      </c>
      <c r="B312" s="10">
        <v>9377.56</v>
      </c>
      <c r="C312" s="10">
        <v>3850</v>
      </c>
      <c r="D312" s="11">
        <f t="shared" si="4"/>
        <v>2.4357298701298702</v>
      </c>
    </row>
    <row r="313" spans="1:4">
      <c r="A313" s="9" t="s">
        <v>196</v>
      </c>
      <c r="B313" s="10">
        <v>6521.3200000000015</v>
      </c>
      <c r="C313" s="10">
        <v>1594</v>
      </c>
      <c r="D313" s="11">
        <f t="shared" si="4"/>
        <v>4.0911668757841912</v>
      </c>
    </row>
    <row r="314" spans="1:4">
      <c r="A314" s="9" t="s">
        <v>197</v>
      </c>
      <c r="B314" s="10">
        <v>4967.32</v>
      </c>
      <c r="C314" s="10">
        <v>690</v>
      </c>
      <c r="D314" s="11">
        <f t="shared" si="4"/>
        <v>7.1990144927536228</v>
      </c>
    </row>
    <row r="315" spans="1:4">
      <c r="A315" s="9" t="s">
        <v>198</v>
      </c>
      <c r="B315" s="10">
        <v>11.830000000000002</v>
      </c>
      <c r="C315" s="10">
        <v>6</v>
      </c>
      <c r="D315" s="11">
        <f t="shared" si="4"/>
        <v>1.9716666666666669</v>
      </c>
    </row>
    <row r="316" spans="1:4">
      <c r="A316" s="9" t="s">
        <v>199</v>
      </c>
      <c r="B316" s="10">
        <v>356.94</v>
      </c>
      <c r="C316" s="10">
        <v>173</v>
      </c>
      <c r="D316" s="11">
        <f t="shared" si="4"/>
        <v>2.0632369942196531</v>
      </c>
    </row>
    <row r="317" spans="1:4">
      <c r="A317" s="9" t="s">
        <v>200</v>
      </c>
      <c r="B317" s="10">
        <v>1304.8900000000003</v>
      </c>
      <c r="C317" s="10">
        <v>566</v>
      </c>
      <c r="D317" s="11">
        <f t="shared" si="4"/>
        <v>2.3054593639575978</v>
      </c>
    </row>
    <row r="318" spans="1:4">
      <c r="A318" s="9" t="s">
        <v>201</v>
      </c>
      <c r="B318" s="10">
        <v>268.09999999999997</v>
      </c>
      <c r="C318" s="10">
        <v>72</v>
      </c>
      <c r="D318" s="11">
        <f t="shared" si="4"/>
        <v>3.7236111111111105</v>
      </c>
    </row>
    <row r="319" spans="1:4">
      <c r="A319" s="9" t="s">
        <v>202</v>
      </c>
      <c r="B319" s="10">
        <v>607.48</v>
      </c>
      <c r="C319" s="10">
        <v>157</v>
      </c>
      <c r="D319" s="11">
        <f t="shared" si="4"/>
        <v>3.8692993630573249</v>
      </c>
    </row>
    <row r="320" spans="1:4">
      <c r="A320" s="9" t="s">
        <v>203</v>
      </c>
      <c r="B320" s="10">
        <v>428.35</v>
      </c>
      <c r="C320" s="10">
        <v>90</v>
      </c>
      <c r="D320" s="11">
        <f t="shared" si="4"/>
        <v>4.759444444444445</v>
      </c>
    </row>
    <row r="321" spans="1:4">
      <c r="A321" s="9" t="s">
        <v>305</v>
      </c>
      <c r="B321" s="10">
        <v>0</v>
      </c>
      <c r="C321" s="10">
        <v>0</v>
      </c>
      <c r="D321" s="11" t="e">
        <f t="shared" si="4"/>
        <v>#DIV/0!</v>
      </c>
    </row>
    <row r="322" spans="1:4">
      <c r="A322" s="9" t="s">
        <v>204</v>
      </c>
      <c r="B322" s="10">
        <v>1263.8499999999999</v>
      </c>
      <c r="C322" s="10">
        <v>402</v>
      </c>
      <c r="D322" s="11">
        <f t="shared" si="4"/>
        <v>3.1439054726368156</v>
      </c>
    </row>
    <row r="323" spans="1:4">
      <c r="A323" s="9" t="s">
        <v>205</v>
      </c>
      <c r="B323" s="10">
        <v>9700.1899999999987</v>
      </c>
      <c r="C323" s="10">
        <v>3978</v>
      </c>
      <c r="D323" s="11">
        <f t="shared" si="4"/>
        <v>2.4384590246354949</v>
      </c>
    </row>
    <row r="324" spans="1:4">
      <c r="A324" s="9" t="s">
        <v>206</v>
      </c>
      <c r="B324" s="10">
        <v>2472.3100000000004</v>
      </c>
      <c r="C324" s="10">
        <v>578</v>
      </c>
      <c r="D324" s="11">
        <f t="shared" si="4"/>
        <v>4.2773529411764715</v>
      </c>
    </row>
    <row r="325" spans="1:4">
      <c r="A325" s="9" t="s">
        <v>207</v>
      </c>
      <c r="B325" s="10">
        <v>8789.5400000000009</v>
      </c>
      <c r="C325" s="10">
        <v>2483</v>
      </c>
      <c r="D325" s="11">
        <f t="shared" si="4"/>
        <v>3.539887233185663</v>
      </c>
    </row>
    <row r="326" spans="1:4">
      <c r="A326" s="9" t="s">
        <v>208</v>
      </c>
      <c r="B326" s="10">
        <v>2179.7700000000004</v>
      </c>
      <c r="C326" s="10">
        <v>370</v>
      </c>
      <c r="D326" s="11">
        <f t="shared" si="4"/>
        <v>5.8912702702702715</v>
      </c>
    </row>
    <row r="327" spans="1:4">
      <c r="A327" s="9" t="s">
        <v>209</v>
      </c>
      <c r="B327" s="10">
        <v>6528.28</v>
      </c>
      <c r="C327" s="10">
        <v>1672</v>
      </c>
      <c r="D327" s="11">
        <f t="shared" si="4"/>
        <v>3.9044736842105263</v>
      </c>
    </row>
    <row r="328" spans="1:4">
      <c r="A328" s="9" t="s">
        <v>210</v>
      </c>
      <c r="B328" s="10">
        <v>1274.2399999999998</v>
      </c>
      <c r="C328" s="10">
        <v>203</v>
      </c>
      <c r="D328" s="11">
        <f t="shared" si="4"/>
        <v>6.2770443349753684</v>
      </c>
    </row>
    <row r="329" spans="1:4">
      <c r="A329" s="9" t="s">
        <v>211</v>
      </c>
      <c r="B329" s="10">
        <v>6130.3300000000008</v>
      </c>
      <c r="C329" s="10">
        <v>1025</v>
      </c>
      <c r="D329" s="11">
        <f t="shared" si="4"/>
        <v>5.9808097560975622</v>
      </c>
    </row>
    <row r="330" spans="1:4">
      <c r="A330" s="9" t="s">
        <v>306</v>
      </c>
      <c r="B330" s="10">
        <v>133.51</v>
      </c>
      <c r="C330" s="10">
        <v>6</v>
      </c>
      <c r="D330" s="11">
        <f t="shared" si="4"/>
        <v>22.251666666666665</v>
      </c>
    </row>
    <row r="331" spans="1:4">
      <c r="A331" s="9" t="s">
        <v>307</v>
      </c>
      <c r="B331" s="10">
        <v>726.08</v>
      </c>
      <c r="C331" s="10">
        <v>16</v>
      </c>
      <c r="D331" s="11">
        <f t="shared" si="4"/>
        <v>45.38</v>
      </c>
    </row>
    <row r="332" spans="1:4">
      <c r="A332" s="9" t="s">
        <v>308</v>
      </c>
      <c r="B332" s="10">
        <v>336.3</v>
      </c>
      <c r="C332" s="10">
        <v>64</v>
      </c>
      <c r="D332" s="11">
        <f t="shared" si="4"/>
        <v>5.2546875000000002</v>
      </c>
    </row>
    <row r="333" spans="1:4">
      <c r="A333" s="9" t="s">
        <v>309</v>
      </c>
      <c r="B333" s="10">
        <v>1245.3</v>
      </c>
      <c r="C333" s="10">
        <v>135</v>
      </c>
      <c r="D333" s="11">
        <f t="shared" si="4"/>
        <v>9.224444444444444</v>
      </c>
    </row>
    <row r="334" spans="1:4">
      <c r="A334" s="9" t="s">
        <v>212</v>
      </c>
      <c r="B334" s="10">
        <v>4389.7599999999993</v>
      </c>
      <c r="C334" s="10">
        <v>403</v>
      </c>
      <c r="D334" s="11">
        <f t="shared" si="4"/>
        <v>10.892704714640196</v>
      </c>
    </row>
    <row r="335" spans="1:4">
      <c r="A335" s="9" t="s">
        <v>213</v>
      </c>
      <c r="B335" s="10">
        <v>768.6099999999999</v>
      </c>
      <c r="C335" s="10">
        <v>66</v>
      </c>
      <c r="D335" s="11">
        <f t="shared" si="4"/>
        <v>11.64560606060606</v>
      </c>
    </row>
    <row r="336" spans="1:4">
      <c r="A336" s="9" t="s">
        <v>214</v>
      </c>
      <c r="B336" s="10">
        <v>450.29999999999995</v>
      </c>
      <c r="C336" s="10">
        <v>41</v>
      </c>
      <c r="D336" s="11">
        <f t="shared" si="4"/>
        <v>10.982926829268292</v>
      </c>
    </row>
    <row r="337" spans="1:4">
      <c r="A337" s="9" t="s">
        <v>215</v>
      </c>
      <c r="B337" s="10">
        <v>390.49000000000007</v>
      </c>
      <c r="C337" s="10">
        <v>33</v>
      </c>
      <c r="D337" s="11">
        <f t="shared" ref="D337:D400" si="5">+B337/C337</f>
        <v>11.833030303030306</v>
      </c>
    </row>
    <row r="338" spans="1:4">
      <c r="A338" s="9" t="s">
        <v>216</v>
      </c>
      <c r="B338" s="10">
        <v>417.88</v>
      </c>
      <c r="C338" s="10">
        <v>35</v>
      </c>
      <c r="D338" s="11">
        <f t="shared" si="5"/>
        <v>11.939428571428572</v>
      </c>
    </row>
    <row r="339" spans="1:4">
      <c r="A339" s="9" t="s">
        <v>217</v>
      </c>
      <c r="B339" s="10">
        <v>142.47</v>
      </c>
      <c r="C339" s="10">
        <v>335</v>
      </c>
      <c r="D339" s="11">
        <f t="shared" si="5"/>
        <v>0.42528358208955225</v>
      </c>
    </row>
    <row r="340" spans="1:4">
      <c r="A340" s="9" t="s">
        <v>218</v>
      </c>
      <c r="B340" s="10">
        <v>223.46999999999997</v>
      </c>
      <c r="C340" s="10">
        <v>431</v>
      </c>
      <c r="D340" s="11">
        <f t="shared" si="5"/>
        <v>0.51849187935034791</v>
      </c>
    </row>
    <row r="341" spans="1:4">
      <c r="A341" s="9" t="s">
        <v>219</v>
      </c>
      <c r="B341" s="10">
        <v>1144.67</v>
      </c>
      <c r="C341" s="10">
        <v>2525</v>
      </c>
      <c r="D341" s="11">
        <f t="shared" si="5"/>
        <v>0.45333465346534657</v>
      </c>
    </row>
    <row r="342" spans="1:4">
      <c r="A342" s="9" t="s">
        <v>220</v>
      </c>
      <c r="B342" s="10">
        <v>273.94</v>
      </c>
      <c r="C342" s="10">
        <v>322</v>
      </c>
      <c r="D342" s="11">
        <f t="shared" si="5"/>
        <v>0.85074534161490678</v>
      </c>
    </row>
    <row r="343" spans="1:4">
      <c r="A343" s="9" t="s">
        <v>221</v>
      </c>
      <c r="B343" s="10">
        <v>1768.67</v>
      </c>
      <c r="C343" s="10">
        <v>3054</v>
      </c>
      <c r="D343" s="11">
        <f t="shared" si="5"/>
        <v>0.57913228552717755</v>
      </c>
    </row>
    <row r="344" spans="1:4">
      <c r="A344" s="9" t="s">
        <v>222</v>
      </c>
      <c r="B344" s="10">
        <v>3621.43</v>
      </c>
      <c r="C344" s="10">
        <v>6446</v>
      </c>
      <c r="D344" s="11">
        <f t="shared" si="5"/>
        <v>0.56181042506981071</v>
      </c>
    </row>
    <row r="345" spans="1:4">
      <c r="A345" s="9" t="s">
        <v>223</v>
      </c>
      <c r="B345" s="10">
        <v>1849.3400000000004</v>
      </c>
      <c r="C345" s="10">
        <v>2209</v>
      </c>
      <c r="D345" s="11">
        <f t="shared" si="5"/>
        <v>0.83718424626527854</v>
      </c>
    </row>
    <row r="346" spans="1:4">
      <c r="A346" s="9" t="s">
        <v>224</v>
      </c>
      <c r="B346" s="10">
        <v>3036.4700000000003</v>
      </c>
      <c r="C346" s="10">
        <v>3706</v>
      </c>
      <c r="D346" s="11">
        <f t="shared" si="5"/>
        <v>0.81933890987587699</v>
      </c>
    </row>
    <row r="347" spans="1:4">
      <c r="A347" s="9" t="s">
        <v>225</v>
      </c>
      <c r="B347" s="10">
        <v>2720.44</v>
      </c>
      <c r="C347" s="10">
        <v>3264</v>
      </c>
      <c r="D347" s="11">
        <f t="shared" si="5"/>
        <v>0.83346813725490199</v>
      </c>
    </row>
    <row r="348" spans="1:4">
      <c r="A348" s="9" t="s">
        <v>226</v>
      </c>
      <c r="B348" s="10">
        <v>1196.1599999999999</v>
      </c>
      <c r="C348" s="10">
        <v>894</v>
      </c>
      <c r="D348" s="11">
        <f t="shared" si="5"/>
        <v>1.3379865771812078</v>
      </c>
    </row>
    <row r="349" spans="1:4">
      <c r="A349" s="9" t="s">
        <v>227</v>
      </c>
      <c r="B349" s="10">
        <v>2954.07</v>
      </c>
      <c r="C349" s="10">
        <v>2244</v>
      </c>
      <c r="D349" s="11">
        <f t="shared" si="5"/>
        <v>1.3164304812834224</v>
      </c>
    </row>
    <row r="350" spans="1:4">
      <c r="A350" s="9" t="s">
        <v>228</v>
      </c>
      <c r="B350" s="10">
        <v>2373.7999999999997</v>
      </c>
      <c r="C350" s="10">
        <v>1784</v>
      </c>
      <c r="D350" s="11">
        <f t="shared" si="5"/>
        <v>1.3306053811659191</v>
      </c>
    </row>
    <row r="351" spans="1:4">
      <c r="A351" s="9" t="s">
        <v>229</v>
      </c>
      <c r="B351" s="10">
        <v>1480.64</v>
      </c>
      <c r="C351" s="10">
        <v>892</v>
      </c>
      <c r="D351" s="11">
        <f t="shared" si="5"/>
        <v>1.6599103139013454</v>
      </c>
    </row>
    <row r="352" spans="1:4">
      <c r="A352" s="9" t="s">
        <v>230</v>
      </c>
      <c r="B352" s="10">
        <v>881.7299999999999</v>
      </c>
      <c r="C352" s="10">
        <v>366</v>
      </c>
      <c r="D352" s="11">
        <f t="shared" si="5"/>
        <v>2.4090983606557375</v>
      </c>
    </row>
    <row r="353" spans="1:4">
      <c r="A353" s="9" t="s">
        <v>231</v>
      </c>
      <c r="B353" s="10">
        <v>2846.68</v>
      </c>
      <c r="C353" s="10">
        <v>1175</v>
      </c>
      <c r="D353" s="11">
        <f t="shared" si="5"/>
        <v>2.4227063829787232</v>
      </c>
    </row>
    <row r="354" spans="1:4">
      <c r="A354" s="9" t="s">
        <v>232</v>
      </c>
      <c r="B354" s="10">
        <v>2639.4500000000003</v>
      </c>
      <c r="C354" s="10">
        <v>1114</v>
      </c>
      <c r="D354" s="11">
        <f t="shared" si="5"/>
        <v>2.3693447037701976</v>
      </c>
    </row>
    <row r="355" spans="1:4">
      <c r="A355" s="9" t="s">
        <v>233</v>
      </c>
      <c r="B355" s="10">
        <v>1623.0300000000002</v>
      </c>
      <c r="C355" s="10">
        <v>589</v>
      </c>
      <c r="D355" s="11">
        <f t="shared" si="5"/>
        <v>2.7555687606112058</v>
      </c>
    </row>
    <row r="356" spans="1:4">
      <c r="A356" s="9" t="s">
        <v>234</v>
      </c>
      <c r="B356" s="10">
        <v>973.09000000000015</v>
      </c>
      <c r="C356" s="10">
        <v>362</v>
      </c>
      <c r="D356" s="11">
        <f t="shared" si="5"/>
        <v>2.6880939226519343</v>
      </c>
    </row>
    <row r="357" spans="1:4">
      <c r="A357" s="9" t="s">
        <v>235</v>
      </c>
      <c r="B357" s="10">
        <v>722.98</v>
      </c>
      <c r="C357" s="10">
        <v>163</v>
      </c>
      <c r="D357" s="11">
        <f t="shared" si="5"/>
        <v>4.4354601226993866</v>
      </c>
    </row>
    <row r="358" spans="1:4">
      <c r="A358" s="9" t="s">
        <v>236</v>
      </c>
      <c r="B358" s="10">
        <v>2549.94</v>
      </c>
      <c r="C358" s="10">
        <v>667</v>
      </c>
      <c r="D358" s="11">
        <f t="shared" si="5"/>
        <v>3.8229985007496254</v>
      </c>
    </row>
    <row r="359" spans="1:4">
      <c r="A359" s="9" t="s">
        <v>237</v>
      </c>
      <c r="B359" s="10">
        <v>2281.7599999999998</v>
      </c>
      <c r="C359" s="10">
        <v>572</v>
      </c>
      <c r="D359" s="11">
        <f t="shared" si="5"/>
        <v>3.9890909090909088</v>
      </c>
    </row>
    <row r="360" spans="1:4">
      <c r="A360" s="9" t="s">
        <v>238</v>
      </c>
      <c r="B360" s="10">
        <v>865.32000000000016</v>
      </c>
      <c r="C360" s="10">
        <v>207</v>
      </c>
      <c r="D360" s="11">
        <f t="shared" si="5"/>
        <v>4.1802898550724645</v>
      </c>
    </row>
    <row r="361" spans="1:4">
      <c r="A361" s="9" t="s">
        <v>239</v>
      </c>
      <c r="B361" s="10">
        <v>905.14</v>
      </c>
      <c r="C361" s="10">
        <v>203</v>
      </c>
      <c r="D361" s="11">
        <f t="shared" si="5"/>
        <v>4.4588177339901476</v>
      </c>
    </row>
    <row r="362" spans="1:4">
      <c r="A362" s="9" t="s">
        <v>240</v>
      </c>
      <c r="B362" s="10">
        <v>1065.48</v>
      </c>
      <c r="C362" s="10">
        <v>222</v>
      </c>
      <c r="D362" s="11">
        <f t="shared" si="5"/>
        <v>4.7994594594594595</v>
      </c>
    </row>
    <row r="363" spans="1:4">
      <c r="A363" s="9" t="s">
        <v>241</v>
      </c>
      <c r="B363" s="10">
        <v>3283.27</v>
      </c>
      <c r="C363" s="10">
        <v>442</v>
      </c>
      <c r="D363" s="11">
        <f t="shared" si="5"/>
        <v>7.4282126696832576</v>
      </c>
    </row>
    <row r="364" spans="1:4">
      <c r="A364" s="9" t="s">
        <v>242</v>
      </c>
      <c r="B364" s="10">
        <v>396.62</v>
      </c>
      <c r="C364" s="10">
        <v>48</v>
      </c>
      <c r="D364" s="11">
        <f t="shared" si="5"/>
        <v>8.2629166666666674</v>
      </c>
    </row>
    <row r="365" spans="1:4">
      <c r="A365" s="9" t="s">
        <v>243</v>
      </c>
      <c r="B365" s="10">
        <v>775.2600000000001</v>
      </c>
      <c r="C365" s="10">
        <v>95</v>
      </c>
      <c r="D365" s="11">
        <f t="shared" si="5"/>
        <v>8.1606315789473687</v>
      </c>
    </row>
    <row r="366" spans="1:4">
      <c r="A366" s="9" t="s">
        <v>244</v>
      </c>
      <c r="B366" s="10">
        <v>777.34999999999991</v>
      </c>
      <c r="C366" s="10">
        <v>101</v>
      </c>
      <c r="D366" s="11">
        <f t="shared" si="5"/>
        <v>7.6965346534653456</v>
      </c>
    </row>
    <row r="367" spans="1:4">
      <c r="A367" s="9" t="s">
        <v>245</v>
      </c>
      <c r="B367" s="10">
        <v>715.73</v>
      </c>
      <c r="C367" s="10">
        <v>87</v>
      </c>
      <c r="D367" s="11">
        <f t="shared" si="5"/>
        <v>8.2267816091954025</v>
      </c>
    </row>
    <row r="368" spans="1:4">
      <c r="A368" s="9" t="s">
        <v>521</v>
      </c>
      <c r="B368" s="10">
        <v>10.77</v>
      </c>
      <c r="C368" s="10">
        <v>100</v>
      </c>
      <c r="D368" s="11">
        <f t="shared" si="5"/>
        <v>0.10769999999999999</v>
      </c>
    </row>
    <row r="369" spans="1:4">
      <c r="A369" s="9" t="s">
        <v>522</v>
      </c>
      <c r="B369" s="10">
        <v>45.27</v>
      </c>
      <c r="C369" s="10">
        <v>300</v>
      </c>
      <c r="D369" s="11">
        <f t="shared" si="5"/>
        <v>0.15090000000000001</v>
      </c>
    </row>
    <row r="370" spans="1:4">
      <c r="A370" s="9" t="s">
        <v>523</v>
      </c>
      <c r="B370" s="10">
        <v>0</v>
      </c>
      <c r="C370" s="10">
        <v>0</v>
      </c>
      <c r="D370" s="11" t="e">
        <f t="shared" si="5"/>
        <v>#DIV/0!</v>
      </c>
    </row>
    <row r="371" spans="1:4">
      <c r="A371" s="9" t="s">
        <v>524</v>
      </c>
      <c r="B371" s="10">
        <v>0</v>
      </c>
      <c r="C371" s="10">
        <v>0</v>
      </c>
      <c r="D371" s="11" t="e">
        <f t="shared" si="5"/>
        <v>#DIV/0!</v>
      </c>
    </row>
    <row r="372" spans="1:4">
      <c r="A372" s="9" t="s">
        <v>345</v>
      </c>
      <c r="B372" s="10">
        <v>0</v>
      </c>
      <c r="C372" s="10">
        <v>0</v>
      </c>
      <c r="D372" s="11" t="e">
        <f t="shared" si="5"/>
        <v>#DIV/0!</v>
      </c>
    </row>
    <row r="373" spans="1:4">
      <c r="A373" s="9" t="s">
        <v>346</v>
      </c>
      <c r="B373" s="10">
        <v>569.84</v>
      </c>
      <c r="C373" s="10">
        <v>10</v>
      </c>
      <c r="D373" s="11">
        <f t="shared" si="5"/>
        <v>56.984000000000002</v>
      </c>
    </row>
    <row r="374" spans="1:4">
      <c r="A374" s="9" t="s">
        <v>347</v>
      </c>
      <c r="B374" s="10">
        <v>0</v>
      </c>
      <c r="C374" s="10">
        <v>0</v>
      </c>
      <c r="D374" s="11" t="e">
        <f t="shared" si="5"/>
        <v>#DIV/0!</v>
      </c>
    </row>
    <row r="375" spans="1:4">
      <c r="A375" s="9" t="s">
        <v>348</v>
      </c>
      <c r="B375" s="10">
        <v>0</v>
      </c>
      <c r="C375" s="10">
        <v>0</v>
      </c>
      <c r="D375" s="11" t="e">
        <f t="shared" si="5"/>
        <v>#DIV/0!</v>
      </c>
    </row>
    <row r="376" spans="1:4">
      <c r="A376" s="9" t="s">
        <v>350</v>
      </c>
      <c r="B376" s="10">
        <v>0</v>
      </c>
      <c r="C376" s="10">
        <v>0</v>
      </c>
      <c r="D376" s="11" t="e">
        <f t="shared" si="5"/>
        <v>#DIV/0!</v>
      </c>
    </row>
    <row r="377" spans="1:4">
      <c r="A377" s="9" t="s">
        <v>351</v>
      </c>
      <c r="B377" s="10">
        <v>55.120000000000005</v>
      </c>
      <c r="C377" s="10">
        <v>1</v>
      </c>
      <c r="D377" s="11">
        <f t="shared" si="5"/>
        <v>55.120000000000005</v>
      </c>
    </row>
    <row r="378" spans="1:4">
      <c r="A378" s="9" t="s">
        <v>352</v>
      </c>
      <c r="B378" s="10">
        <v>0</v>
      </c>
      <c r="C378" s="10">
        <v>0</v>
      </c>
      <c r="D378" s="11" t="e">
        <f t="shared" si="5"/>
        <v>#DIV/0!</v>
      </c>
    </row>
    <row r="379" spans="1:4">
      <c r="A379" s="9" t="s">
        <v>353</v>
      </c>
      <c r="B379" s="10">
        <v>0</v>
      </c>
      <c r="C379" s="10">
        <v>0</v>
      </c>
      <c r="D379" s="11" t="e">
        <f t="shared" si="5"/>
        <v>#DIV/0!</v>
      </c>
    </row>
    <row r="380" spans="1:4">
      <c r="A380" s="9" t="s">
        <v>354</v>
      </c>
      <c r="B380" s="10">
        <v>57.38</v>
      </c>
      <c r="C380" s="10">
        <v>1</v>
      </c>
      <c r="D380" s="11">
        <f t="shared" si="5"/>
        <v>57.38</v>
      </c>
    </row>
    <row r="381" spans="1:4">
      <c r="A381" s="9" t="s">
        <v>355</v>
      </c>
      <c r="B381" s="10">
        <v>0</v>
      </c>
      <c r="C381" s="10">
        <v>0</v>
      </c>
      <c r="D381" s="11" t="e">
        <f t="shared" si="5"/>
        <v>#DIV/0!</v>
      </c>
    </row>
    <row r="382" spans="1:4">
      <c r="A382" s="9" t="s">
        <v>356</v>
      </c>
      <c r="B382" s="10">
        <v>0</v>
      </c>
      <c r="C382" s="10">
        <v>0</v>
      </c>
      <c r="D382" s="11" t="e">
        <f t="shared" si="5"/>
        <v>#DIV/0!</v>
      </c>
    </row>
    <row r="383" spans="1:4">
      <c r="A383" s="9" t="s">
        <v>357</v>
      </c>
      <c r="B383" s="10">
        <v>58.69</v>
      </c>
      <c r="C383" s="10">
        <v>1</v>
      </c>
      <c r="D383" s="11">
        <f t="shared" si="5"/>
        <v>58.69</v>
      </c>
    </row>
    <row r="384" spans="1:4">
      <c r="A384" s="9" t="s">
        <v>358</v>
      </c>
      <c r="B384" s="10">
        <v>184.08</v>
      </c>
      <c r="C384" s="10">
        <v>3</v>
      </c>
      <c r="D384" s="11">
        <f t="shared" si="5"/>
        <v>61.360000000000007</v>
      </c>
    </row>
    <row r="385" spans="1:4">
      <c r="A385" s="9" t="s">
        <v>359</v>
      </c>
      <c r="B385" s="10">
        <v>0</v>
      </c>
      <c r="C385" s="10">
        <v>0</v>
      </c>
      <c r="D385" s="11" t="e">
        <f t="shared" si="5"/>
        <v>#DIV/0!</v>
      </c>
    </row>
    <row r="386" spans="1:4">
      <c r="A386" s="9" t="s">
        <v>360</v>
      </c>
      <c r="B386" s="10">
        <v>0</v>
      </c>
      <c r="C386" s="10">
        <v>0</v>
      </c>
      <c r="D386" s="11" t="e">
        <f t="shared" si="5"/>
        <v>#DIV/0!</v>
      </c>
    </row>
    <row r="387" spans="1:4">
      <c r="A387" s="9" t="s">
        <v>361</v>
      </c>
      <c r="B387" s="10">
        <v>135.51</v>
      </c>
      <c r="C387" s="10">
        <v>2</v>
      </c>
      <c r="D387" s="11">
        <f t="shared" si="5"/>
        <v>67.754999999999995</v>
      </c>
    </row>
    <row r="388" spans="1:4">
      <c r="A388" s="9" t="s">
        <v>362</v>
      </c>
      <c r="B388" s="10">
        <v>0</v>
      </c>
      <c r="C388" s="10">
        <v>0</v>
      </c>
      <c r="D388" s="11" t="e">
        <f t="shared" si="5"/>
        <v>#DIV/0!</v>
      </c>
    </row>
    <row r="389" spans="1:4">
      <c r="A389" s="9" t="s">
        <v>525</v>
      </c>
      <c r="B389" s="10">
        <v>0</v>
      </c>
      <c r="C389" s="10">
        <v>0</v>
      </c>
      <c r="D389" s="11" t="e">
        <f t="shared" si="5"/>
        <v>#DIV/0!</v>
      </c>
    </row>
    <row r="390" spans="1:4">
      <c r="A390" s="9" t="s">
        <v>526</v>
      </c>
      <c r="B390" s="10">
        <v>0</v>
      </c>
      <c r="C390" s="10">
        <v>0</v>
      </c>
      <c r="D390" s="11" t="e">
        <f t="shared" si="5"/>
        <v>#DIV/0!</v>
      </c>
    </row>
    <row r="391" spans="1:4">
      <c r="A391" s="9" t="s">
        <v>527</v>
      </c>
      <c r="B391" s="10">
        <v>0</v>
      </c>
      <c r="C391" s="10">
        <v>0</v>
      </c>
      <c r="D391" s="11" t="e">
        <f t="shared" si="5"/>
        <v>#DIV/0!</v>
      </c>
    </row>
    <row r="392" spans="1:4">
      <c r="A392" s="9" t="s">
        <v>528</v>
      </c>
      <c r="B392" s="10">
        <v>0</v>
      </c>
      <c r="C392" s="10">
        <v>0</v>
      </c>
      <c r="D392" s="11" t="e">
        <f t="shared" si="5"/>
        <v>#DIV/0!</v>
      </c>
    </row>
    <row r="393" spans="1:4">
      <c r="A393" s="9" t="s">
        <v>529</v>
      </c>
      <c r="B393" s="10">
        <v>0</v>
      </c>
      <c r="C393" s="10">
        <v>3</v>
      </c>
      <c r="D393" s="11">
        <f t="shared" si="5"/>
        <v>0</v>
      </c>
    </row>
    <row r="394" spans="1:4">
      <c r="A394" s="9" t="s">
        <v>530</v>
      </c>
      <c r="B394" s="10">
        <v>0</v>
      </c>
      <c r="C394" s="10">
        <v>0</v>
      </c>
      <c r="D394" s="11" t="e">
        <f t="shared" si="5"/>
        <v>#DIV/0!</v>
      </c>
    </row>
    <row r="395" spans="1:4">
      <c r="A395" s="9" t="s">
        <v>531</v>
      </c>
      <c r="B395" s="10">
        <v>0</v>
      </c>
      <c r="C395" s="10">
        <v>0</v>
      </c>
      <c r="D395" s="11" t="e">
        <f t="shared" si="5"/>
        <v>#DIV/0!</v>
      </c>
    </row>
    <row r="396" spans="1:4">
      <c r="A396" s="9" t="s">
        <v>532</v>
      </c>
      <c r="B396" s="10">
        <v>0</v>
      </c>
      <c r="C396" s="10">
        <v>0</v>
      </c>
      <c r="D396" s="11" t="e">
        <f t="shared" si="5"/>
        <v>#DIV/0!</v>
      </c>
    </row>
    <row r="397" spans="1:4">
      <c r="A397" s="9" t="s">
        <v>533</v>
      </c>
      <c r="B397" s="10">
        <v>0</v>
      </c>
      <c r="C397" s="10">
        <v>0</v>
      </c>
      <c r="D397" s="11" t="e">
        <f t="shared" si="5"/>
        <v>#DIV/0!</v>
      </c>
    </row>
    <row r="398" spans="1:4">
      <c r="A398" s="9" t="s">
        <v>534</v>
      </c>
      <c r="B398" s="10">
        <v>0</v>
      </c>
      <c r="C398" s="10">
        <v>0</v>
      </c>
      <c r="D398" s="11" t="e">
        <f t="shared" si="5"/>
        <v>#DIV/0!</v>
      </c>
    </row>
    <row r="399" spans="1:4">
      <c r="A399" s="9" t="s">
        <v>535</v>
      </c>
      <c r="B399" s="10">
        <v>0</v>
      </c>
      <c r="C399" s="10">
        <v>0</v>
      </c>
      <c r="D399" s="11" t="e">
        <f t="shared" si="5"/>
        <v>#DIV/0!</v>
      </c>
    </row>
    <row r="400" spans="1:4">
      <c r="A400" s="9" t="s">
        <v>363</v>
      </c>
      <c r="B400" s="10">
        <v>325.75</v>
      </c>
      <c r="C400" s="10">
        <v>7</v>
      </c>
      <c r="D400" s="11">
        <f t="shared" si="5"/>
        <v>46.535714285714285</v>
      </c>
    </row>
    <row r="401" spans="1:4">
      <c r="A401" s="9" t="s">
        <v>536</v>
      </c>
      <c r="B401" s="10">
        <v>0</v>
      </c>
      <c r="C401" s="10">
        <v>0</v>
      </c>
      <c r="D401" s="11" t="e">
        <f t="shared" ref="D401:D464" si="6">+B401/C401</f>
        <v>#DIV/0!</v>
      </c>
    </row>
    <row r="402" spans="1:4">
      <c r="A402" s="9" t="s">
        <v>537</v>
      </c>
      <c r="B402" s="10">
        <v>0</v>
      </c>
      <c r="C402" s="10">
        <v>0</v>
      </c>
      <c r="D402" s="11" t="e">
        <f t="shared" si="6"/>
        <v>#DIV/0!</v>
      </c>
    </row>
    <row r="403" spans="1:4">
      <c r="A403" s="9" t="s">
        <v>364</v>
      </c>
      <c r="B403" s="10">
        <v>42206.85</v>
      </c>
      <c r="C403" s="10">
        <v>12726</v>
      </c>
      <c r="D403" s="11">
        <f t="shared" si="6"/>
        <v>3.3165841584158415</v>
      </c>
    </row>
    <row r="404" spans="1:4">
      <c r="A404" s="9" t="s">
        <v>365</v>
      </c>
      <c r="B404" s="10">
        <v>153776.29</v>
      </c>
      <c r="C404" s="10">
        <v>28486</v>
      </c>
      <c r="D404" s="11">
        <f t="shared" si="6"/>
        <v>5.3983111001895674</v>
      </c>
    </row>
    <row r="405" spans="1:4">
      <c r="A405" s="9" t="s">
        <v>366</v>
      </c>
      <c r="B405" s="10">
        <v>165071.69</v>
      </c>
      <c r="C405" s="10">
        <v>21245</v>
      </c>
      <c r="D405" s="11">
        <f t="shared" si="6"/>
        <v>7.7699077429983525</v>
      </c>
    </row>
    <row r="406" spans="1:4">
      <c r="A406" s="9" t="s">
        <v>367</v>
      </c>
      <c r="B406" s="10">
        <v>177895.28</v>
      </c>
      <c r="C406" s="10">
        <v>14934</v>
      </c>
      <c r="D406" s="11">
        <f t="shared" si="6"/>
        <v>11.912098567028258</v>
      </c>
    </row>
    <row r="407" spans="1:4">
      <c r="A407" s="9" t="s">
        <v>368</v>
      </c>
      <c r="B407" s="10">
        <v>11794.699999999999</v>
      </c>
      <c r="C407" s="10">
        <v>611</v>
      </c>
      <c r="D407" s="11">
        <f t="shared" si="6"/>
        <v>19.303927986906707</v>
      </c>
    </row>
    <row r="408" spans="1:4">
      <c r="A408" s="9" t="s">
        <v>369</v>
      </c>
      <c r="B408" s="10">
        <v>55709.029999999984</v>
      </c>
      <c r="C408" s="10">
        <v>861</v>
      </c>
      <c r="D408" s="11">
        <f t="shared" si="6"/>
        <v>64.702706155632967</v>
      </c>
    </row>
    <row r="409" spans="1:4">
      <c r="A409" s="9" t="s">
        <v>370</v>
      </c>
      <c r="B409" s="10">
        <v>10664.04</v>
      </c>
      <c r="C409" s="10">
        <v>104</v>
      </c>
      <c r="D409" s="11">
        <f t="shared" si="6"/>
        <v>102.53884615384617</v>
      </c>
    </row>
    <row r="410" spans="1:4">
      <c r="A410" s="9" t="s">
        <v>371</v>
      </c>
      <c r="B410" s="10">
        <v>13378.47</v>
      </c>
      <c r="C410" s="10">
        <v>87</v>
      </c>
      <c r="D410" s="11">
        <f t="shared" si="6"/>
        <v>153.7755172413793</v>
      </c>
    </row>
    <row r="411" spans="1:4">
      <c r="A411" s="9" t="s">
        <v>372</v>
      </c>
      <c r="B411" s="10">
        <v>19586.04</v>
      </c>
      <c r="C411" s="10">
        <v>8973</v>
      </c>
      <c r="D411" s="11">
        <f t="shared" si="6"/>
        <v>2.1827749916415917</v>
      </c>
    </row>
    <row r="412" spans="1:4">
      <c r="A412" s="9" t="s">
        <v>373</v>
      </c>
      <c r="B412" s="10">
        <v>65965.239999999991</v>
      </c>
      <c r="C412" s="10">
        <v>20963</v>
      </c>
      <c r="D412" s="11">
        <f t="shared" si="6"/>
        <v>3.146746171826551</v>
      </c>
    </row>
    <row r="413" spans="1:4">
      <c r="A413" s="9" t="s">
        <v>374</v>
      </c>
      <c r="B413" s="10">
        <v>70772.350000000006</v>
      </c>
      <c r="C413" s="10">
        <v>16145</v>
      </c>
      <c r="D413" s="11">
        <f t="shared" si="6"/>
        <v>4.3835459894704245</v>
      </c>
    </row>
    <row r="414" spans="1:4">
      <c r="A414" s="9" t="s">
        <v>375</v>
      </c>
      <c r="B414" s="10">
        <v>24751.15</v>
      </c>
      <c r="C414" s="10">
        <v>3695</v>
      </c>
      <c r="D414" s="11">
        <f t="shared" si="6"/>
        <v>6.6985520974289585</v>
      </c>
    </row>
    <row r="415" spans="1:4">
      <c r="A415" s="9" t="s">
        <v>376</v>
      </c>
      <c r="B415" s="10">
        <v>19820.029999999995</v>
      </c>
      <c r="C415" s="10">
        <v>2207</v>
      </c>
      <c r="D415" s="11">
        <f t="shared" si="6"/>
        <v>8.9805301314000889</v>
      </c>
    </row>
    <row r="416" spans="1:4">
      <c r="A416" s="9" t="s">
        <v>377</v>
      </c>
      <c r="B416" s="10">
        <v>14382.859999999999</v>
      </c>
      <c r="C416" s="10">
        <v>1132</v>
      </c>
      <c r="D416" s="11">
        <f t="shared" si="6"/>
        <v>12.705706713780918</v>
      </c>
    </row>
    <row r="417" spans="1:4">
      <c r="A417" s="9" t="s">
        <v>378</v>
      </c>
      <c r="B417" s="10">
        <v>157624.53999999998</v>
      </c>
      <c r="C417" s="10">
        <v>6557</v>
      </c>
      <c r="D417" s="11">
        <f t="shared" si="6"/>
        <v>24.039124599664479</v>
      </c>
    </row>
    <row r="418" spans="1:4">
      <c r="A418" s="9" t="s">
        <v>379</v>
      </c>
      <c r="B418" s="10">
        <v>82542.279999999984</v>
      </c>
      <c r="C418" s="10">
        <v>2597</v>
      </c>
      <c r="D418" s="11">
        <f t="shared" si="6"/>
        <v>31.783704274162488</v>
      </c>
    </row>
    <row r="419" spans="1:4">
      <c r="A419" s="9" t="s">
        <v>380</v>
      </c>
      <c r="B419" s="10">
        <v>46625.78</v>
      </c>
      <c r="C419" s="10">
        <v>988</v>
      </c>
      <c r="D419" s="11">
        <f t="shared" si="6"/>
        <v>47.192085020242914</v>
      </c>
    </row>
    <row r="420" spans="1:4">
      <c r="A420" s="9" t="s">
        <v>409</v>
      </c>
      <c r="B420" s="10">
        <v>18136.910000000003</v>
      </c>
      <c r="C420" s="10">
        <v>257</v>
      </c>
      <c r="D420" s="11">
        <f t="shared" si="6"/>
        <v>70.57163424124515</v>
      </c>
    </row>
    <row r="421" spans="1:4">
      <c r="A421" s="9" t="s">
        <v>410</v>
      </c>
      <c r="B421" s="10">
        <v>10829.840000000002</v>
      </c>
      <c r="C421" s="10">
        <v>102</v>
      </c>
      <c r="D421" s="11">
        <f t="shared" si="6"/>
        <v>106.17490196078434</v>
      </c>
    </row>
    <row r="422" spans="1:4">
      <c r="A422" s="9" t="s">
        <v>411</v>
      </c>
      <c r="B422" s="10">
        <v>1425.53</v>
      </c>
      <c r="C422" s="10">
        <v>575</v>
      </c>
      <c r="D422" s="11">
        <f t="shared" si="6"/>
        <v>2.4791826086956523</v>
      </c>
    </row>
    <row r="423" spans="1:4">
      <c r="A423" s="9" t="s">
        <v>412</v>
      </c>
      <c r="B423" s="10">
        <v>13571.32</v>
      </c>
      <c r="C423" s="10">
        <v>86</v>
      </c>
      <c r="D423" s="11">
        <f t="shared" si="6"/>
        <v>157.8060465116279</v>
      </c>
    </row>
    <row r="424" spans="1:4">
      <c r="A424" s="9" t="s">
        <v>413</v>
      </c>
      <c r="B424" s="10">
        <v>5760.35</v>
      </c>
      <c r="C424" s="10">
        <v>1705</v>
      </c>
      <c r="D424" s="11">
        <f t="shared" si="6"/>
        <v>3.3785043988269798</v>
      </c>
    </row>
    <row r="425" spans="1:4">
      <c r="A425" s="9" t="s">
        <v>414</v>
      </c>
      <c r="B425" s="10">
        <v>7296.6200000000008</v>
      </c>
      <c r="C425" s="10">
        <v>2422</v>
      </c>
      <c r="D425" s="11">
        <f t="shared" si="6"/>
        <v>3.0126424442609419</v>
      </c>
    </row>
    <row r="426" spans="1:4">
      <c r="A426" s="9" t="s">
        <v>415</v>
      </c>
      <c r="B426" s="10">
        <v>18246.549999999996</v>
      </c>
      <c r="C426" s="10">
        <v>3246</v>
      </c>
      <c r="D426" s="11">
        <f t="shared" si="6"/>
        <v>5.6212415280345027</v>
      </c>
    </row>
    <row r="427" spans="1:4">
      <c r="A427" s="9" t="s">
        <v>416</v>
      </c>
      <c r="B427" s="10">
        <v>18066.21</v>
      </c>
      <c r="C427" s="10">
        <v>2214</v>
      </c>
      <c r="D427" s="11">
        <f t="shared" si="6"/>
        <v>8.1599864498644976</v>
      </c>
    </row>
    <row r="428" spans="1:4">
      <c r="A428" s="9" t="s">
        <v>417</v>
      </c>
      <c r="B428" s="10">
        <v>30875.889999999996</v>
      </c>
      <c r="C428" s="10">
        <v>2426</v>
      </c>
      <c r="D428" s="11">
        <f t="shared" si="6"/>
        <v>12.727077493816982</v>
      </c>
    </row>
    <row r="429" spans="1:4">
      <c r="A429" s="9" t="s">
        <v>418</v>
      </c>
      <c r="B429" s="10">
        <v>37200.9</v>
      </c>
      <c r="C429" s="10">
        <v>1524</v>
      </c>
      <c r="D429" s="11">
        <f t="shared" si="6"/>
        <v>24.410039370078742</v>
      </c>
    </row>
    <row r="430" spans="1:4">
      <c r="A430" s="9" t="s">
        <v>419</v>
      </c>
      <c r="B430" s="10">
        <v>32512.700000000004</v>
      </c>
      <c r="C430" s="10">
        <v>972</v>
      </c>
      <c r="D430" s="11">
        <f t="shared" si="6"/>
        <v>33.449279835390954</v>
      </c>
    </row>
    <row r="431" spans="1:4">
      <c r="A431" s="9" t="s">
        <v>420</v>
      </c>
      <c r="B431" s="10">
        <v>27804.399999999998</v>
      </c>
      <c r="C431" s="10">
        <v>586</v>
      </c>
      <c r="D431" s="11">
        <f t="shared" si="6"/>
        <v>47.447781569965869</v>
      </c>
    </row>
    <row r="432" spans="1:4">
      <c r="A432" s="9" t="s">
        <v>538</v>
      </c>
      <c r="B432" s="10">
        <v>0</v>
      </c>
      <c r="C432" s="10">
        <v>0</v>
      </c>
      <c r="D432" s="11" t="e">
        <f t="shared" si="6"/>
        <v>#DIV/0!</v>
      </c>
    </row>
    <row r="433" spans="1:4">
      <c r="A433" s="9" t="s">
        <v>539</v>
      </c>
      <c r="B433" s="10">
        <v>0</v>
      </c>
      <c r="C433" s="10">
        <v>0</v>
      </c>
      <c r="D433" s="11" t="e">
        <f t="shared" si="6"/>
        <v>#DIV/0!</v>
      </c>
    </row>
    <row r="434" spans="1:4">
      <c r="A434" s="9" t="s">
        <v>402</v>
      </c>
      <c r="B434" s="10">
        <v>2496.71</v>
      </c>
      <c r="C434" s="10">
        <v>254</v>
      </c>
      <c r="D434" s="11">
        <f t="shared" si="6"/>
        <v>9.8295669291338577</v>
      </c>
    </row>
    <row r="435" spans="1:4">
      <c r="A435" s="9" t="s">
        <v>403</v>
      </c>
      <c r="B435" s="10">
        <v>11366.820000000002</v>
      </c>
      <c r="C435" s="10">
        <v>1124</v>
      </c>
      <c r="D435" s="11">
        <f t="shared" si="6"/>
        <v>10.112829181494662</v>
      </c>
    </row>
    <row r="436" spans="1:4">
      <c r="A436" s="9" t="s">
        <v>404</v>
      </c>
      <c r="B436" s="10">
        <v>21534.400000000001</v>
      </c>
      <c r="C436" s="10">
        <v>1895</v>
      </c>
      <c r="D436" s="11">
        <f t="shared" si="6"/>
        <v>11.363799472295515</v>
      </c>
    </row>
    <row r="437" spans="1:4">
      <c r="A437" s="9" t="s">
        <v>405</v>
      </c>
      <c r="B437" s="10">
        <v>25809.100000000002</v>
      </c>
      <c r="C437" s="10">
        <v>2034</v>
      </c>
      <c r="D437" s="11">
        <f t="shared" si="6"/>
        <v>12.688839724680435</v>
      </c>
    </row>
    <row r="438" spans="1:4">
      <c r="A438" s="9" t="s">
        <v>406</v>
      </c>
      <c r="B438" s="10">
        <v>22333.22</v>
      </c>
      <c r="C438" s="10">
        <v>1383</v>
      </c>
      <c r="D438" s="11">
        <f t="shared" si="6"/>
        <v>16.148387563268258</v>
      </c>
    </row>
    <row r="439" spans="1:4">
      <c r="A439" s="9" t="s">
        <v>407</v>
      </c>
      <c r="B439" s="10">
        <v>24914.690000000002</v>
      </c>
      <c r="C439" s="10">
        <v>1328</v>
      </c>
      <c r="D439" s="11">
        <f t="shared" si="6"/>
        <v>18.761061746987952</v>
      </c>
    </row>
    <row r="440" spans="1:4">
      <c r="A440" s="9" t="s">
        <v>408</v>
      </c>
      <c r="B440" s="10">
        <v>25433.860000000004</v>
      </c>
      <c r="C440" s="10">
        <v>1024</v>
      </c>
      <c r="D440" s="11">
        <f t="shared" si="6"/>
        <v>24.837753906250004</v>
      </c>
    </row>
    <row r="441" spans="1:4">
      <c r="A441" s="9" t="s">
        <v>387</v>
      </c>
      <c r="B441" s="10">
        <v>3826.95</v>
      </c>
      <c r="C441" s="10">
        <v>31</v>
      </c>
      <c r="D441" s="11">
        <f t="shared" si="6"/>
        <v>123.44999999999999</v>
      </c>
    </row>
    <row r="442" spans="1:4">
      <c r="A442" s="9" t="s">
        <v>388</v>
      </c>
      <c r="B442" s="10">
        <v>11865.5</v>
      </c>
      <c r="C442" s="10">
        <v>145</v>
      </c>
      <c r="D442" s="11">
        <f t="shared" si="6"/>
        <v>81.831034482758625</v>
      </c>
    </row>
    <row r="443" spans="1:4">
      <c r="A443" s="9" t="s">
        <v>389</v>
      </c>
      <c r="B443" s="10">
        <v>4541.6000000000004</v>
      </c>
      <c r="C443" s="10">
        <v>55</v>
      </c>
      <c r="D443" s="11">
        <f t="shared" si="6"/>
        <v>82.574545454545458</v>
      </c>
    </row>
    <row r="444" spans="1:4">
      <c r="A444" s="8" t="s">
        <v>492</v>
      </c>
      <c r="B444" s="10">
        <v>422485.31999999995</v>
      </c>
      <c r="C444" s="10">
        <v>26254</v>
      </c>
      <c r="D444" s="11">
        <f t="shared" si="6"/>
        <v>16.092226708311113</v>
      </c>
    </row>
    <row r="445" spans="1:4">
      <c r="A445" s="9" t="s">
        <v>446</v>
      </c>
      <c r="B445" s="10">
        <v>0</v>
      </c>
      <c r="C445" s="10">
        <v>0</v>
      </c>
      <c r="D445" s="11" t="e">
        <f t="shared" si="6"/>
        <v>#DIV/0!</v>
      </c>
    </row>
    <row r="446" spans="1:4">
      <c r="A446" s="9" t="s">
        <v>447</v>
      </c>
      <c r="B446" s="10">
        <v>117.69000000000001</v>
      </c>
      <c r="C446" s="10">
        <v>12</v>
      </c>
      <c r="D446" s="11">
        <f t="shared" si="6"/>
        <v>9.807500000000001</v>
      </c>
    </row>
    <row r="447" spans="1:4">
      <c r="A447" s="9" t="s">
        <v>448</v>
      </c>
      <c r="B447" s="10">
        <v>10.01</v>
      </c>
      <c r="C447" s="10">
        <v>1</v>
      </c>
      <c r="D447" s="11">
        <f t="shared" si="6"/>
        <v>10.01</v>
      </c>
    </row>
    <row r="448" spans="1:4">
      <c r="A448" s="9" t="s">
        <v>421</v>
      </c>
      <c r="B448" s="10">
        <v>4151.2</v>
      </c>
      <c r="C448" s="10">
        <v>1691</v>
      </c>
      <c r="D448" s="11">
        <f t="shared" si="6"/>
        <v>2.4548787699586043</v>
      </c>
    </row>
    <row r="449" spans="1:4">
      <c r="A449" s="9" t="s">
        <v>422</v>
      </c>
      <c r="B449" s="10">
        <v>11775.310000000001</v>
      </c>
      <c r="C449" s="10">
        <v>5267</v>
      </c>
      <c r="D449" s="11">
        <f t="shared" si="6"/>
        <v>2.2356768558951967</v>
      </c>
    </row>
    <row r="450" spans="1:4">
      <c r="A450" s="9" t="s">
        <v>423</v>
      </c>
      <c r="B450" s="10">
        <v>1409.03</v>
      </c>
      <c r="C450" s="10">
        <v>342</v>
      </c>
      <c r="D450" s="11">
        <f t="shared" si="6"/>
        <v>4.119970760233918</v>
      </c>
    </row>
    <row r="451" spans="1:4">
      <c r="A451" s="9" t="s">
        <v>424</v>
      </c>
      <c r="B451" s="10">
        <v>1985.8600000000001</v>
      </c>
      <c r="C451" s="10">
        <v>581</v>
      </c>
      <c r="D451" s="11">
        <f t="shared" si="6"/>
        <v>3.4180034423407921</v>
      </c>
    </row>
    <row r="452" spans="1:4">
      <c r="A452" s="9" t="s">
        <v>425</v>
      </c>
      <c r="B452" s="10">
        <v>694.5</v>
      </c>
      <c r="C452" s="10">
        <v>100</v>
      </c>
      <c r="D452" s="11">
        <f t="shared" si="6"/>
        <v>6.9450000000000003</v>
      </c>
    </row>
    <row r="453" spans="1:4">
      <c r="A453" s="9" t="s">
        <v>426</v>
      </c>
      <c r="B453" s="10">
        <v>1192.98</v>
      </c>
      <c r="C453" s="10">
        <v>197</v>
      </c>
      <c r="D453" s="11">
        <f t="shared" si="6"/>
        <v>6.0557360406091369</v>
      </c>
    </row>
    <row r="454" spans="1:4">
      <c r="A454" s="9" t="s">
        <v>427</v>
      </c>
      <c r="B454" s="10">
        <v>721.65000000000009</v>
      </c>
      <c r="C454" s="10">
        <v>64</v>
      </c>
      <c r="D454" s="11">
        <f t="shared" si="6"/>
        <v>11.275781250000001</v>
      </c>
    </row>
    <row r="455" spans="1:4">
      <c r="A455" s="9" t="s">
        <v>428</v>
      </c>
      <c r="B455" s="10">
        <v>7780.2400000000007</v>
      </c>
      <c r="C455" s="10">
        <v>2116</v>
      </c>
      <c r="D455" s="11">
        <f t="shared" si="6"/>
        <v>3.6768620037807187</v>
      </c>
    </row>
    <row r="456" spans="1:4">
      <c r="A456" s="9" t="s">
        <v>429</v>
      </c>
      <c r="B456" s="10">
        <v>1898.6000000000001</v>
      </c>
      <c r="C456" s="10">
        <v>134</v>
      </c>
      <c r="D456" s="11">
        <f t="shared" si="6"/>
        <v>14.168656716417912</v>
      </c>
    </row>
    <row r="457" spans="1:4">
      <c r="A457" s="9" t="s">
        <v>430</v>
      </c>
      <c r="B457" s="10">
        <v>607.04</v>
      </c>
      <c r="C457" s="10">
        <v>56</v>
      </c>
      <c r="D457" s="11">
        <f t="shared" si="6"/>
        <v>10.84</v>
      </c>
    </row>
    <row r="458" spans="1:4">
      <c r="A458" s="9" t="s">
        <v>431</v>
      </c>
      <c r="B458" s="10">
        <v>801.54000000000008</v>
      </c>
      <c r="C458" s="10">
        <v>86</v>
      </c>
      <c r="D458" s="11">
        <f t="shared" si="6"/>
        <v>9.3202325581395353</v>
      </c>
    </row>
    <row r="459" spans="1:4">
      <c r="A459" s="9" t="s">
        <v>449</v>
      </c>
      <c r="B459" s="10">
        <v>1826</v>
      </c>
      <c r="C459" s="10">
        <v>202</v>
      </c>
      <c r="D459" s="11">
        <f t="shared" si="6"/>
        <v>9.0396039603960396</v>
      </c>
    </row>
    <row r="460" spans="1:4">
      <c r="A460" s="9" t="s">
        <v>450</v>
      </c>
      <c r="B460" s="10">
        <v>215.45</v>
      </c>
      <c r="C460" s="10">
        <v>22</v>
      </c>
      <c r="D460" s="11">
        <f t="shared" si="6"/>
        <v>9.793181818181818</v>
      </c>
    </row>
    <row r="461" spans="1:4">
      <c r="A461" s="9" t="s">
        <v>451</v>
      </c>
      <c r="B461" s="10">
        <v>2663</v>
      </c>
      <c r="C461" s="10">
        <v>226</v>
      </c>
      <c r="D461" s="11">
        <f t="shared" si="6"/>
        <v>11.783185840707965</v>
      </c>
    </row>
    <row r="462" spans="1:4">
      <c r="A462" s="9" t="s">
        <v>452</v>
      </c>
      <c r="B462" s="10">
        <v>271.68</v>
      </c>
      <c r="C462" s="10">
        <v>22</v>
      </c>
      <c r="D462" s="11">
        <f t="shared" si="6"/>
        <v>12.34909090909091</v>
      </c>
    </row>
    <row r="463" spans="1:4">
      <c r="A463" s="9" t="s">
        <v>453</v>
      </c>
      <c r="B463" s="10">
        <v>353.08000000000004</v>
      </c>
      <c r="C463" s="10">
        <v>30</v>
      </c>
      <c r="D463" s="11">
        <f t="shared" si="6"/>
        <v>11.769333333333334</v>
      </c>
    </row>
    <row r="464" spans="1:4">
      <c r="A464" s="9" t="s">
        <v>454</v>
      </c>
      <c r="B464" s="10">
        <v>3441.4399999999996</v>
      </c>
      <c r="C464" s="10">
        <v>110</v>
      </c>
      <c r="D464" s="11">
        <f t="shared" si="6"/>
        <v>31.285818181818179</v>
      </c>
    </row>
    <row r="465" spans="1:4">
      <c r="A465" s="9" t="s">
        <v>455</v>
      </c>
      <c r="B465" s="10">
        <v>692.86000000000013</v>
      </c>
      <c r="C465" s="10">
        <v>22</v>
      </c>
      <c r="D465" s="11">
        <f t="shared" ref="D465:D517" si="7">+B465/C465</f>
        <v>31.493636363636369</v>
      </c>
    </row>
    <row r="466" spans="1:4">
      <c r="A466" s="9" t="s">
        <v>456</v>
      </c>
      <c r="B466" s="10">
        <v>16.68</v>
      </c>
      <c r="C466" s="10">
        <v>2</v>
      </c>
      <c r="D466" s="11">
        <f t="shared" si="7"/>
        <v>8.34</v>
      </c>
    </row>
    <row r="467" spans="1:4">
      <c r="A467" s="9" t="s">
        <v>432</v>
      </c>
      <c r="B467" s="10">
        <v>13806.390000000001</v>
      </c>
      <c r="C467" s="10">
        <v>3488</v>
      </c>
      <c r="D467" s="11">
        <f t="shared" si="7"/>
        <v>3.9582540137614681</v>
      </c>
    </row>
    <row r="468" spans="1:4">
      <c r="A468" s="9" t="s">
        <v>433</v>
      </c>
      <c r="B468" s="10">
        <v>3129.7299999999996</v>
      </c>
      <c r="C468" s="10">
        <v>463</v>
      </c>
      <c r="D468" s="11">
        <f t="shared" si="7"/>
        <v>6.7596760259179254</v>
      </c>
    </row>
    <row r="469" spans="1:4">
      <c r="A469" s="9" t="s">
        <v>434</v>
      </c>
      <c r="B469" s="10">
        <v>4676.54</v>
      </c>
      <c r="C469" s="10">
        <v>223</v>
      </c>
      <c r="D469" s="11">
        <f t="shared" si="7"/>
        <v>20.971031390134527</v>
      </c>
    </row>
    <row r="470" spans="1:4">
      <c r="A470" s="9" t="s">
        <v>435</v>
      </c>
      <c r="B470" s="10">
        <v>810.03</v>
      </c>
      <c r="C470" s="10">
        <v>35</v>
      </c>
      <c r="D470" s="11">
        <f t="shared" si="7"/>
        <v>23.143714285714285</v>
      </c>
    </row>
    <row r="471" spans="1:4">
      <c r="A471" s="9" t="s">
        <v>436</v>
      </c>
      <c r="B471" s="10">
        <v>836.49999999999989</v>
      </c>
      <c r="C471" s="10">
        <v>136</v>
      </c>
      <c r="D471" s="11">
        <f t="shared" si="7"/>
        <v>6.1507352941176459</v>
      </c>
    </row>
    <row r="472" spans="1:4">
      <c r="A472" s="9" t="s">
        <v>437</v>
      </c>
      <c r="B472" s="10">
        <v>462.12</v>
      </c>
      <c r="C472" s="10">
        <v>50</v>
      </c>
      <c r="D472" s="11">
        <f t="shared" si="7"/>
        <v>9.2423999999999999</v>
      </c>
    </row>
    <row r="473" spans="1:4">
      <c r="A473" s="9" t="s">
        <v>438</v>
      </c>
      <c r="B473" s="10">
        <v>2897.9199999999996</v>
      </c>
      <c r="C473" s="10">
        <v>2078</v>
      </c>
      <c r="D473" s="11">
        <f t="shared" si="7"/>
        <v>1.3945717035611163</v>
      </c>
    </row>
    <row r="474" spans="1:4">
      <c r="A474" s="9" t="s">
        <v>439</v>
      </c>
      <c r="B474" s="10">
        <v>594.69000000000005</v>
      </c>
      <c r="C474" s="10">
        <v>368</v>
      </c>
      <c r="D474" s="11">
        <f t="shared" si="7"/>
        <v>1.6160054347826089</v>
      </c>
    </row>
    <row r="475" spans="1:4">
      <c r="A475" s="9" t="s">
        <v>457</v>
      </c>
      <c r="B475" s="10">
        <v>423.82</v>
      </c>
      <c r="C475" s="10">
        <v>32</v>
      </c>
      <c r="D475" s="11">
        <f t="shared" si="7"/>
        <v>13.244375</v>
      </c>
    </row>
    <row r="476" spans="1:4">
      <c r="A476" s="9" t="s">
        <v>440</v>
      </c>
      <c r="B476" s="10">
        <v>227.71999999999997</v>
      </c>
      <c r="C476" s="10">
        <v>78</v>
      </c>
      <c r="D476" s="11">
        <f t="shared" si="7"/>
        <v>2.9194871794871791</v>
      </c>
    </row>
    <row r="477" spans="1:4">
      <c r="A477" s="9" t="s">
        <v>441</v>
      </c>
      <c r="B477" s="10">
        <v>323.72000000000003</v>
      </c>
      <c r="C477" s="10">
        <v>113</v>
      </c>
      <c r="D477" s="11">
        <f t="shared" si="7"/>
        <v>2.8647787610619471</v>
      </c>
    </row>
    <row r="478" spans="1:4">
      <c r="A478" s="9" t="s">
        <v>442</v>
      </c>
      <c r="B478" s="10">
        <v>397.25000000000006</v>
      </c>
      <c r="C478" s="10">
        <v>139</v>
      </c>
      <c r="D478" s="11">
        <f t="shared" si="7"/>
        <v>2.8579136690647484</v>
      </c>
    </row>
    <row r="479" spans="1:4">
      <c r="A479" s="9" t="s">
        <v>485</v>
      </c>
      <c r="B479" s="10">
        <v>236.58999999999997</v>
      </c>
      <c r="C479" s="10">
        <v>23</v>
      </c>
      <c r="D479" s="11">
        <f t="shared" si="7"/>
        <v>10.286521739130434</v>
      </c>
    </row>
    <row r="480" spans="1:4">
      <c r="A480" s="9" t="s">
        <v>458</v>
      </c>
      <c r="B480" s="10">
        <v>2952.2599999999998</v>
      </c>
      <c r="C480" s="10">
        <v>247</v>
      </c>
      <c r="D480" s="11">
        <f t="shared" si="7"/>
        <v>11.95246963562753</v>
      </c>
    </row>
    <row r="481" spans="1:4">
      <c r="A481" s="9" t="s">
        <v>459</v>
      </c>
      <c r="B481" s="10">
        <v>1042.8700000000001</v>
      </c>
      <c r="C481" s="10">
        <v>165</v>
      </c>
      <c r="D481" s="11">
        <f t="shared" si="7"/>
        <v>6.3204242424242434</v>
      </c>
    </row>
    <row r="482" spans="1:4">
      <c r="A482" s="9" t="s">
        <v>461</v>
      </c>
      <c r="B482" s="10">
        <v>251.88</v>
      </c>
      <c r="C482" s="10">
        <v>61</v>
      </c>
      <c r="D482" s="11">
        <f t="shared" si="7"/>
        <v>4.1291803278688528</v>
      </c>
    </row>
    <row r="483" spans="1:4">
      <c r="A483" s="9" t="s">
        <v>462</v>
      </c>
      <c r="B483" s="10">
        <v>249.35000000000002</v>
      </c>
      <c r="C483" s="10">
        <v>71</v>
      </c>
      <c r="D483" s="11">
        <f t="shared" si="7"/>
        <v>3.511971830985916</v>
      </c>
    </row>
    <row r="484" spans="1:4">
      <c r="A484" s="9" t="s">
        <v>463</v>
      </c>
      <c r="B484" s="10">
        <v>316.56</v>
      </c>
      <c r="C484" s="10">
        <v>53</v>
      </c>
      <c r="D484" s="11">
        <f t="shared" si="7"/>
        <v>5.9728301886792456</v>
      </c>
    </row>
    <row r="485" spans="1:4">
      <c r="A485" s="9" t="s">
        <v>464</v>
      </c>
      <c r="B485" s="10">
        <v>124.42999999999999</v>
      </c>
      <c r="C485" s="10">
        <v>18</v>
      </c>
      <c r="D485" s="11">
        <f t="shared" si="7"/>
        <v>6.9127777777777775</v>
      </c>
    </row>
    <row r="486" spans="1:4">
      <c r="A486" s="9" t="s">
        <v>465</v>
      </c>
      <c r="B486" s="10">
        <v>0</v>
      </c>
      <c r="C486" s="10">
        <v>0</v>
      </c>
      <c r="D486" s="11" t="e">
        <f t="shared" si="7"/>
        <v>#DIV/0!</v>
      </c>
    </row>
    <row r="487" spans="1:4">
      <c r="A487" s="9" t="s">
        <v>466</v>
      </c>
      <c r="B487" s="10">
        <v>397.07</v>
      </c>
      <c r="C487" s="10">
        <v>8</v>
      </c>
      <c r="D487" s="11">
        <f t="shared" si="7"/>
        <v>49.633749999999999</v>
      </c>
    </row>
    <row r="488" spans="1:4">
      <c r="A488" s="9" t="s">
        <v>467</v>
      </c>
      <c r="B488" s="10">
        <v>351.05</v>
      </c>
      <c r="C488" s="10">
        <v>5</v>
      </c>
      <c r="D488" s="11">
        <f t="shared" si="7"/>
        <v>70.210000000000008</v>
      </c>
    </row>
    <row r="489" spans="1:4">
      <c r="A489" s="9" t="s">
        <v>468</v>
      </c>
      <c r="B489" s="10">
        <v>1571.32</v>
      </c>
      <c r="C489" s="10">
        <v>187</v>
      </c>
      <c r="D489" s="11">
        <f t="shared" si="7"/>
        <v>8.4027807486631012</v>
      </c>
    </row>
    <row r="490" spans="1:4">
      <c r="A490" s="9" t="s">
        <v>469</v>
      </c>
      <c r="B490" s="10">
        <v>210.33999999999997</v>
      </c>
      <c r="C490" s="10">
        <v>30</v>
      </c>
      <c r="D490" s="11">
        <f t="shared" si="7"/>
        <v>7.0113333333333321</v>
      </c>
    </row>
    <row r="491" spans="1:4">
      <c r="A491" s="9" t="s">
        <v>470</v>
      </c>
      <c r="B491" s="10">
        <v>29.48</v>
      </c>
      <c r="C491" s="10">
        <v>3</v>
      </c>
      <c r="D491" s="11">
        <f t="shared" si="7"/>
        <v>9.8266666666666662</v>
      </c>
    </row>
    <row r="492" spans="1:4">
      <c r="A492" s="9" t="s">
        <v>471</v>
      </c>
      <c r="B492" s="10">
        <v>0</v>
      </c>
      <c r="C492" s="10">
        <v>0</v>
      </c>
      <c r="D492" s="11" t="e">
        <f t="shared" si="7"/>
        <v>#DIV/0!</v>
      </c>
    </row>
    <row r="493" spans="1:4">
      <c r="A493" s="9" t="s">
        <v>472</v>
      </c>
      <c r="B493" s="10">
        <v>1390.8899999999999</v>
      </c>
      <c r="C493" s="10">
        <v>543</v>
      </c>
      <c r="D493" s="11">
        <f t="shared" si="7"/>
        <v>2.5614917127071819</v>
      </c>
    </row>
    <row r="494" spans="1:4">
      <c r="A494" s="9" t="s">
        <v>473</v>
      </c>
      <c r="B494" s="10">
        <v>412.50000000000006</v>
      </c>
      <c r="C494" s="10">
        <v>164</v>
      </c>
      <c r="D494" s="11">
        <f t="shared" si="7"/>
        <v>2.5152439024390247</v>
      </c>
    </row>
    <row r="495" spans="1:4">
      <c r="A495" s="9" t="s">
        <v>474</v>
      </c>
      <c r="B495" s="10">
        <v>285.74999999999994</v>
      </c>
      <c r="C495" s="10">
        <v>55</v>
      </c>
      <c r="D495" s="11">
        <f t="shared" si="7"/>
        <v>5.1954545454545444</v>
      </c>
    </row>
    <row r="496" spans="1:4">
      <c r="A496" s="9" t="s">
        <v>475</v>
      </c>
      <c r="B496" s="10">
        <v>87.51</v>
      </c>
      <c r="C496" s="10">
        <v>31</v>
      </c>
      <c r="D496" s="11">
        <f t="shared" si="7"/>
        <v>2.8229032258064519</v>
      </c>
    </row>
    <row r="497" spans="1:4">
      <c r="A497" s="9" t="s">
        <v>476</v>
      </c>
      <c r="B497" s="10">
        <v>42.59</v>
      </c>
      <c r="C497" s="10">
        <v>23</v>
      </c>
      <c r="D497" s="11">
        <f t="shared" si="7"/>
        <v>1.8517391304347828</v>
      </c>
    </row>
    <row r="498" spans="1:4">
      <c r="A498" s="9" t="s">
        <v>477</v>
      </c>
      <c r="B498" s="10">
        <v>672.9</v>
      </c>
      <c r="C498" s="10">
        <v>45</v>
      </c>
      <c r="D498" s="11">
        <f t="shared" si="7"/>
        <v>14.953333333333333</v>
      </c>
    </row>
    <row r="499" spans="1:4">
      <c r="A499" s="9" t="s">
        <v>478</v>
      </c>
      <c r="B499" s="10">
        <v>327.74</v>
      </c>
      <c r="C499" s="10">
        <v>20</v>
      </c>
      <c r="D499" s="11">
        <f t="shared" si="7"/>
        <v>16.387</v>
      </c>
    </row>
    <row r="500" spans="1:4">
      <c r="A500" s="9" t="s">
        <v>479</v>
      </c>
      <c r="B500" s="10">
        <v>85.440000000000012</v>
      </c>
      <c r="C500" s="10">
        <v>3</v>
      </c>
      <c r="D500" s="11">
        <f t="shared" si="7"/>
        <v>28.480000000000004</v>
      </c>
    </row>
    <row r="501" spans="1:4">
      <c r="A501" s="9" t="s">
        <v>110</v>
      </c>
      <c r="B501" s="10">
        <v>5217.1399999999994</v>
      </c>
      <c r="C501" s="10">
        <v>313</v>
      </c>
      <c r="D501" s="11">
        <f t="shared" si="7"/>
        <v>16.668178913738018</v>
      </c>
    </row>
    <row r="502" spans="1:4">
      <c r="A502" s="9" t="s">
        <v>540</v>
      </c>
      <c r="B502" s="10">
        <v>810.42000000000007</v>
      </c>
      <c r="C502" s="10">
        <v>36</v>
      </c>
      <c r="D502" s="11">
        <f t="shared" si="7"/>
        <v>22.51166666666667</v>
      </c>
    </row>
    <row r="503" spans="1:4">
      <c r="A503" s="9" t="s">
        <v>541</v>
      </c>
      <c r="B503" s="10">
        <v>1314.8</v>
      </c>
      <c r="C503" s="10">
        <v>82</v>
      </c>
      <c r="D503" s="11">
        <f t="shared" si="7"/>
        <v>16.034146341463416</v>
      </c>
    </row>
    <row r="504" spans="1:4">
      <c r="A504" s="9" t="s">
        <v>443</v>
      </c>
      <c r="B504" s="10">
        <v>442.50000000000006</v>
      </c>
      <c r="C504" s="10">
        <v>179</v>
      </c>
      <c r="D504" s="11">
        <f t="shared" si="7"/>
        <v>2.4720670391061454</v>
      </c>
    </row>
    <row r="505" spans="1:4">
      <c r="A505" s="9" t="s">
        <v>444</v>
      </c>
      <c r="B505" s="10">
        <v>1391.83</v>
      </c>
      <c r="C505" s="10">
        <v>424</v>
      </c>
      <c r="D505" s="11">
        <f t="shared" si="7"/>
        <v>3.2826179245283016</v>
      </c>
    </row>
    <row r="506" spans="1:4">
      <c r="A506" s="9" t="s">
        <v>445</v>
      </c>
      <c r="B506" s="10">
        <v>292.40000000000003</v>
      </c>
      <c r="C506" s="10">
        <v>73</v>
      </c>
      <c r="D506" s="11">
        <f t="shared" si="7"/>
        <v>4.0054794520547947</v>
      </c>
    </row>
    <row r="507" spans="1:4">
      <c r="A507" s="9" t="s">
        <v>542</v>
      </c>
      <c r="B507" s="10">
        <v>0</v>
      </c>
      <c r="C507" s="10">
        <v>0</v>
      </c>
      <c r="D507" s="11" t="e">
        <f t="shared" si="7"/>
        <v>#DIV/0!</v>
      </c>
    </row>
    <row r="508" spans="1:4">
      <c r="A508" s="9" t="s">
        <v>543</v>
      </c>
      <c r="B508" s="10">
        <v>0</v>
      </c>
      <c r="C508" s="10">
        <v>0</v>
      </c>
      <c r="D508" s="11" t="e">
        <f t="shared" si="7"/>
        <v>#DIV/0!</v>
      </c>
    </row>
    <row r="509" spans="1:4">
      <c r="A509" s="9" t="s">
        <v>544</v>
      </c>
      <c r="B509" s="10">
        <v>0</v>
      </c>
      <c r="C509" s="10">
        <v>0</v>
      </c>
      <c r="D509" s="11" t="e">
        <f t="shared" si="7"/>
        <v>#DIV/0!</v>
      </c>
    </row>
    <row r="510" spans="1:4">
      <c r="A510" s="9" t="s">
        <v>545</v>
      </c>
      <c r="B510" s="10">
        <v>0</v>
      </c>
      <c r="C510" s="10">
        <v>0</v>
      </c>
      <c r="D510" s="11" t="e">
        <f t="shared" si="7"/>
        <v>#DIV/0!</v>
      </c>
    </row>
    <row r="511" spans="1:4">
      <c r="A511" s="9" t="s">
        <v>546</v>
      </c>
      <c r="B511" s="10">
        <v>220.46999999999997</v>
      </c>
      <c r="C511" s="10">
        <v>2</v>
      </c>
      <c r="D511" s="11">
        <f t="shared" si="7"/>
        <v>110.23499999999999</v>
      </c>
    </row>
    <row r="512" spans="1:4">
      <c r="A512" s="9" t="s">
        <v>481</v>
      </c>
      <c r="B512" s="10">
        <v>222884.87000000002</v>
      </c>
      <c r="C512" s="10">
        <v>3773</v>
      </c>
      <c r="D512" s="11">
        <f t="shared" si="7"/>
        <v>59.073646965279622</v>
      </c>
    </row>
    <row r="513" spans="1:4">
      <c r="A513" s="9" t="s">
        <v>480</v>
      </c>
      <c r="B513" s="10">
        <v>28.88</v>
      </c>
      <c r="C513" s="10">
        <v>2</v>
      </c>
      <c r="D513" s="11">
        <f t="shared" si="7"/>
        <v>14.44</v>
      </c>
    </row>
    <row r="514" spans="1:4">
      <c r="A514" s="9" t="s">
        <v>482</v>
      </c>
      <c r="B514" s="10">
        <v>48003.979999999996</v>
      </c>
      <c r="C514" s="10">
        <v>662</v>
      </c>
      <c r="D514" s="11">
        <f t="shared" si="7"/>
        <v>72.513564954682778</v>
      </c>
    </row>
    <row r="515" spans="1:4">
      <c r="A515" s="9" t="s">
        <v>483</v>
      </c>
      <c r="B515" s="10">
        <v>50712.329999999994</v>
      </c>
      <c r="C515" s="10">
        <v>415</v>
      </c>
      <c r="D515" s="11">
        <f t="shared" si="7"/>
        <v>122.19838554216867</v>
      </c>
    </row>
    <row r="516" spans="1:4">
      <c r="A516" s="9" t="s">
        <v>484</v>
      </c>
      <c r="B516" s="10">
        <v>8914.91</v>
      </c>
      <c r="C516" s="10">
        <v>52</v>
      </c>
      <c r="D516" s="11">
        <f t="shared" si="7"/>
        <v>171.44057692307692</v>
      </c>
    </row>
    <row r="517" spans="1:4">
      <c r="A517" s="5" t="s">
        <v>488</v>
      </c>
      <c r="B517" s="10">
        <v>3012272.6999999969</v>
      </c>
      <c r="C517" s="10">
        <v>1065795</v>
      </c>
      <c r="D517" s="11">
        <f t="shared" si="7"/>
        <v>2.8263152857725893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39"/>
  <sheetViews>
    <sheetView topLeftCell="A3" workbookViewId="0">
      <selection activeCell="B43" sqref="B43"/>
    </sheetView>
  </sheetViews>
  <sheetFormatPr defaultColWidth="11.42578125" defaultRowHeight="15"/>
  <cols>
    <col min="1" max="1" width="36.42578125" customWidth="1"/>
    <col min="2" max="2" width="23.85546875" customWidth="1"/>
    <col min="3" max="3" width="23.28515625" customWidth="1"/>
  </cols>
  <sheetData>
    <row r="5" spans="1:3" ht="18.75">
      <c r="C5" s="2"/>
    </row>
    <row r="8" spans="1:3">
      <c r="B8" s="4"/>
      <c r="C8" s="4"/>
    </row>
    <row r="9" spans="1:3">
      <c r="B9" t="s">
        <v>489</v>
      </c>
    </row>
    <row r="10" spans="1:3">
      <c r="B10" t="s">
        <v>551</v>
      </c>
    </row>
    <row r="11" spans="1:3">
      <c r="A11" t="s">
        <v>486</v>
      </c>
      <c r="B11" t="s">
        <v>547</v>
      </c>
      <c r="C11" t="s">
        <v>550</v>
      </c>
    </row>
    <row r="12" spans="1:3">
      <c r="A12" s="5" t="s">
        <v>487</v>
      </c>
      <c r="B12" s="10">
        <v>6784966.5799999991</v>
      </c>
      <c r="C12" s="10">
        <v>2433495</v>
      </c>
    </row>
    <row r="13" spans="1:3">
      <c r="A13" s="8" t="s">
        <v>491</v>
      </c>
      <c r="B13" s="10">
        <v>5822135.7599999998</v>
      </c>
      <c r="C13" s="10">
        <v>2378584</v>
      </c>
    </row>
    <row r="14" spans="1:3">
      <c r="A14" s="9" t="s">
        <v>552</v>
      </c>
      <c r="B14" s="10">
        <v>0</v>
      </c>
      <c r="C14" s="10">
        <v>0</v>
      </c>
    </row>
    <row r="15" spans="1:3">
      <c r="A15" s="9" t="s">
        <v>553</v>
      </c>
      <c r="B15" s="10">
        <v>0</v>
      </c>
      <c r="C15" s="10">
        <v>0</v>
      </c>
    </row>
    <row r="16" spans="1:3">
      <c r="A16" s="9" t="s">
        <v>554</v>
      </c>
      <c r="B16" s="10">
        <v>0</v>
      </c>
      <c r="C16" s="10">
        <v>0</v>
      </c>
    </row>
    <row r="17" spans="1:4">
      <c r="A17" s="9" t="s">
        <v>555</v>
      </c>
      <c r="B17" s="10">
        <v>0</v>
      </c>
      <c r="C17" s="10">
        <v>0</v>
      </c>
    </row>
    <row r="18" spans="1:4">
      <c r="A18" s="9" t="s">
        <v>556</v>
      </c>
      <c r="B18" s="10">
        <v>0</v>
      </c>
      <c r="C18" s="10">
        <v>0</v>
      </c>
    </row>
    <row r="19" spans="1:4">
      <c r="A19" s="9" t="s">
        <v>557</v>
      </c>
      <c r="B19" s="10">
        <v>0</v>
      </c>
      <c r="C19" s="10">
        <v>0</v>
      </c>
    </row>
    <row r="20" spans="1:4">
      <c r="A20" s="9" t="s">
        <v>390</v>
      </c>
      <c r="B20" s="10">
        <v>0</v>
      </c>
      <c r="C20" s="10">
        <v>0</v>
      </c>
    </row>
    <row r="21" spans="1:4">
      <c r="A21" s="9" t="s">
        <v>391</v>
      </c>
      <c r="B21" s="10">
        <v>1.74</v>
      </c>
      <c r="C21" s="10">
        <v>3</v>
      </c>
      <c r="D21" s="11">
        <f>+B21/C21</f>
        <v>0.57999999999999996</v>
      </c>
    </row>
    <row r="22" spans="1:4">
      <c r="A22" s="9" t="s">
        <v>392</v>
      </c>
      <c r="B22" s="10">
        <v>11.73</v>
      </c>
      <c r="C22" s="10">
        <v>18</v>
      </c>
      <c r="D22" s="11">
        <f t="shared" ref="D22:D85" si="0">+B22/C22</f>
        <v>0.65166666666666673</v>
      </c>
    </row>
    <row r="23" spans="1:4">
      <c r="A23" s="9" t="s">
        <v>393</v>
      </c>
      <c r="B23" s="10">
        <v>24.210000000000004</v>
      </c>
      <c r="C23" s="10">
        <v>29</v>
      </c>
      <c r="D23" s="11">
        <f t="shared" si="0"/>
        <v>0.83482758620689668</v>
      </c>
    </row>
    <row r="24" spans="1:4">
      <c r="A24" s="9" t="s">
        <v>394</v>
      </c>
      <c r="B24" s="10">
        <v>71.720000000000013</v>
      </c>
      <c r="C24" s="10">
        <v>3</v>
      </c>
      <c r="D24" s="11">
        <f t="shared" si="0"/>
        <v>23.90666666666667</v>
      </c>
    </row>
    <row r="25" spans="1:4">
      <c r="A25" s="9" t="s">
        <v>395</v>
      </c>
      <c r="B25" s="10">
        <v>150.01999999999998</v>
      </c>
      <c r="C25" s="10">
        <v>82</v>
      </c>
      <c r="D25" s="11">
        <f t="shared" si="0"/>
        <v>1.8295121951219511</v>
      </c>
    </row>
    <row r="26" spans="1:4">
      <c r="A26" s="9" t="s">
        <v>396</v>
      </c>
      <c r="B26" s="10">
        <v>39.249999999999993</v>
      </c>
      <c r="C26" s="10">
        <v>18</v>
      </c>
      <c r="D26" s="11">
        <f t="shared" si="0"/>
        <v>2.1805555555555554</v>
      </c>
    </row>
    <row r="27" spans="1:4">
      <c r="A27" s="9" t="s">
        <v>310</v>
      </c>
      <c r="B27" s="10">
        <v>12821.419999999995</v>
      </c>
      <c r="C27" s="10">
        <v>94</v>
      </c>
      <c r="D27" s="11">
        <f t="shared" si="0"/>
        <v>136.39808510638292</v>
      </c>
    </row>
    <row r="28" spans="1:4">
      <c r="A28" s="9" t="s">
        <v>311</v>
      </c>
      <c r="B28" s="10">
        <v>3260.29</v>
      </c>
      <c r="C28" s="10">
        <v>23</v>
      </c>
      <c r="D28" s="11">
        <f t="shared" si="0"/>
        <v>141.75173913043477</v>
      </c>
    </row>
    <row r="29" spans="1:4">
      <c r="A29" s="9" t="s">
        <v>312</v>
      </c>
      <c r="B29" s="10">
        <v>992.55</v>
      </c>
      <c r="C29" s="10">
        <v>6</v>
      </c>
      <c r="D29" s="11">
        <f t="shared" si="0"/>
        <v>165.42499999999998</v>
      </c>
    </row>
    <row r="30" spans="1:4">
      <c r="A30" s="9" t="s">
        <v>313</v>
      </c>
      <c r="B30" s="10">
        <v>358.23</v>
      </c>
      <c r="C30" s="10">
        <v>2</v>
      </c>
      <c r="D30" s="11">
        <f t="shared" si="0"/>
        <v>179.11500000000001</v>
      </c>
    </row>
    <row r="31" spans="1:4">
      <c r="A31" s="9" t="s">
        <v>314</v>
      </c>
      <c r="B31" s="10">
        <v>2889.0599999999995</v>
      </c>
      <c r="C31" s="10">
        <v>29</v>
      </c>
      <c r="D31" s="11">
        <f t="shared" si="0"/>
        <v>99.622758620689638</v>
      </c>
    </row>
    <row r="32" spans="1:4">
      <c r="A32" s="9" t="s">
        <v>315</v>
      </c>
      <c r="B32" s="10">
        <v>4917.66</v>
      </c>
      <c r="C32" s="10">
        <v>48</v>
      </c>
      <c r="D32" s="11">
        <f t="shared" si="0"/>
        <v>102.45125</v>
      </c>
    </row>
    <row r="33" spans="1:4">
      <c r="A33" s="9" t="s">
        <v>316</v>
      </c>
      <c r="B33" s="10">
        <v>7092.1200000000008</v>
      </c>
      <c r="C33" s="10">
        <v>65</v>
      </c>
      <c r="D33" s="11">
        <f t="shared" si="0"/>
        <v>109.10953846153848</v>
      </c>
    </row>
    <row r="34" spans="1:4">
      <c r="A34" s="9" t="s">
        <v>317</v>
      </c>
      <c r="B34" s="10">
        <v>14733.999999999998</v>
      </c>
      <c r="C34" s="10">
        <v>131</v>
      </c>
      <c r="D34" s="11">
        <f t="shared" si="0"/>
        <v>112.47328244274807</v>
      </c>
    </row>
    <row r="35" spans="1:4">
      <c r="A35" s="9" t="s">
        <v>318</v>
      </c>
      <c r="B35" s="10">
        <v>16433.170000000002</v>
      </c>
      <c r="C35" s="10">
        <v>134</v>
      </c>
      <c r="D35" s="11">
        <f t="shared" si="0"/>
        <v>122.63559701492538</v>
      </c>
    </row>
    <row r="36" spans="1:4">
      <c r="A36" s="9" t="s">
        <v>319</v>
      </c>
      <c r="B36" s="10">
        <v>200.45</v>
      </c>
      <c r="C36" s="10">
        <v>8</v>
      </c>
      <c r="D36" s="11">
        <f t="shared" si="0"/>
        <v>25.056249999999999</v>
      </c>
    </row>
    <row r="37" spans="1:4">
      <c r="A37" s="9" t="s">
        <v>320</v>
      </c>
      <c r="B37" s="10">
        <v>0.64</v>
      </c>
      <c r="C37" s="10">
        <v>1</v>
      </c>
      <c r="D37" s="11">
        <f t="shared" si="0"/>
        <v>0.64</v>
      </c>
    </row>
    <row r="38" spans="1:4">
      <c r="A38" s="9" t="s">
        <v>321</v>
      </c>
      <c r="B38" s="10">
        <v>0</v>
      </c>
      <c r="C38" s="10">
        <v>0</v>
      </c>
      <c r="D38" s="11" t="e">
        <f t="shared" si="0"/>
        <v>#DIV/0!</v>
      </c>
    </row>
    <row r="39" spans="1:4">
      <c r="A39" s="9" t="s">
        <v>322</v>
      </c>
      <c r="B39" s="10">
        <v>105.64999999999999</v>
      </c>
      <c r="C39" s="10">
        <v>2</v>
      </c>
      <c r="D39" s="11">
        <f t="shared" si="0"/>
        <v>52.824999999999996</v>
      </c>
    </row>
    <row r="40" spans="1:4">
      <c r="A40" s="9" t="s">
        <v>323</v>
      </c>
      <c r="B40" s="10">
        <v>109.6</v>
      </c>
      <c r="C40" s="10">
        <v>2</v>
      </c>
      <c r="D40" s="11">
        <f t="shared" si="0"/>
        <v>54.8</v>
      </c>
    </row>
    <row r="41" spans="1:4">
      <c r="A41" s="9" t="s">
        <v>324</v>
      </c>
      <c r="B41" s="10">
        <v>548.29</v>
      </c>
      <c r="C41" s="10">
        <v>10</v>
      </c>
      <c r="D41" s="11">
        <f t="shared" si="0"/>
        <v>54.828999999999994</v>
      </c>
    </row>
    <row r="42" spans="1:4">
      <c r="A42" s="9" t="s">
        <v>493</v>
      </c>
      <c r="B42" s="10">
        <v>2.15</v>
      </c>
      <c r="C42" s="10">
        <v>3</v>
      </c>
      <c r="D42" s="11">
        <f t="shared" si="0"/>
        <v>0.71666666666666667</v>
      </c>
    </row>
    <row r="43" spans="1:4">
      <c r="A43" s="9" t="s">
        <v>397</v>
      </c>
      <c r="B43" s="10">
        <v>37.53</v>
      </c>
      <c r="C43" s="10">
        <v>40</v>
      </c>
      <c r="D43" s="11">
        <f t="shared" si="0"/>
        <v>0.93825000000000003</v>
      </c>
    </row>
    <row r="44" spans="1:4">
      <c r="A44" s="9" t="s">
        <v>398</v>
      </c>
      <c r="B44" s="10">
        <v>20.49</v>
      </c>
      <c r="C44" s="10">
        <v>18</v>
      </c>
      <c r="D44" s="11">
        <f t="shared" si="0"/>
        <v>1.1383333333333332</v>
      </c>
    </row>
    <row r="45" spans="1:4">
      <c r="A45" s="9" t="s">
        <v>399</v>
      </c>
      <c r="B45" s="10">
        <v>0</v>
      </c>
      <c r="C45" s="10">
        <v>0</v>
      </c>
      <c r="D45" s="11" t="e">
        <f t="shared" si="0"/>
        <v>#DIV/0!</v>
      </c>
    </row>
    <row r="46" spans="1:4">
      <c r="A46" s="9" t="s">
        <v>400</v>
      </c>
      <c r="B46" s="10">
        <v>216.60999999999999</v>
      </c>
      <c r="C46" s="10">
        <v>80</v>
      </c>
      <c r="D46" s="11">
        <f t="shared" si="0"/>
        <v>2.7076249999999997</v>
      </c>
    </row>
    <row r="47" spans="1:4">
      <c r="A47" s="9" t="s">
        <v>401</v>
      </c>
      <c r="B47" s="10">
        <v>45.629999999999995</v>
      </c>
      <c r="C47" s="10">
        <v>11</v>
      </c>
      <c r="D47" s="11">
        <f t="shared" si="0"/>
        <v>4.1481818181818175</v>
      </c>
    </row>
    <row r="48" spans="1:4">
      <c r="A48" s="9" t="s">
        <v>248</v>
      </c>
      <c r="B48" s="10">
        <v>7.0600000000000005</v>
      </c>
      <c r="C48" s="10">
        <v>3</v>
      </c>
      <c r="D48" s="11">
        <f t="shared" si="0"/>
        <v>2.3533333333333335</v>
      </c>
    </row>
    <row r="49" spans="1:4">
      <c r="A49" s="9" t="s">
        <v>249</v>
      </c>
      <c r="B49" s="10">
        <v>9.4899999999999984</v>
      </c>
      <c r="C49" s="10">
        <v>3</v>
      </c>
      <c r="D49" s="11">
        <f t="shared" si="0"/>
        <v>3.1633333333333327</v>
      </c>
    </row>
    <row r="50" spans="1:4">
      <c r="A50" s="9" t="s">
        <v>250</v>
      </c>
      <c r="B50" s="10">
        <v>19.230000000000004</v>
      </c>
      <c r="C50" s="10">
        <v>5</v>
      </c>
      <c r="D50" s="11">
        <f t="shared" si="0"/>
        <v>3.846000000000001</v>
      </c>
    </row>
    <row r="51" spans="1:4">
      <c r="A51" s="9" t="s">
        <v>251</v>
      </c>
      <c r="B51" s="10">
        <v>59.059999999999995</v>
      </c>
      <c r="C51" s="10">
        <v>12</v>
      </c>
      <c r="D51" s="11">
        <f t="shared" si="0"/>
        <v>4.921666666666666</v>
      </c>
    </row>
    <row r="52" spans="1:4">
      <c r="A52" s="9" t="s">
        <v>252</v>
      </c>
      <c r="B52" s="10">
        <v>33.46</v>
      </c>
      <c r="C52" s="10">
        <v>5</v>
      </c>
      <c r="D52" s="11">
        <f t="shared" si="0"/>
        <v>6.6920000000000002</v>
      </c>
    </row>
    <row r="53" spans="1:4">
      <c r="A53" s="9" t="s">
        <v>253</v>
      </c>
      <c r="B53" s="10">
        <v>33.799999999999997</v>
      </c>
      <c r="C53" s="10">
        <v>5</v>
      </c>
      <c r="D53" s="11">
        <f t="shared" si="0"/>
        <v>6.76</v>
      </c>
    </row>
    <row r="54" spans="1:4">
      <c r="A54" s="9" t="s">
        <v>254</v>
      </c>
      <c r="B54" s="10">
        <v>0</v>
      </c>
      <c r="C54" s="10">
        <v>0</v>
      </c>
      <c r="D54" s="11" t="e">
        <f t="shared" si="0"/>
        <v>#DIV/0!</v>
      </c>
    </row>
    <row r="55" spans="1:4">
      <c r="A55" s="9" t="s">
        <v>255</v>
      </c>
      <c r="B55" s="10">
        <v>1912.2200000000003</v>
      </c>
      <c r="C55" s="10">
        <v>605</v>
      </c>
      <c r="D55" s="11">
        <f t="shared" si="0"/>
        <v>3.1606942148760333</v>
      </c>
    </row>
    <row r="56" spans="1:4">
      <c r="A56" s="9" t="s">
        <v>256</v>
      </c>
      <c r="B56" s="10">
        <v>30997.489999999998</v>
      </c>
      <c r="C56" s="10">
        <v>9211</v>
      </c>
      <c r="D56" s="11">
        <f t="shared" si="0"/>
        <v>3.3652687004668329</v>
      </c>
    </row>
    <row r="57" spans="1:4">
      <c r="A57" s="9" t="s">
        <v>257</v>
      </c>
      <c r="B57" s="10">
        <v>36164.230000000003</v>
      </c>
      <c r="C57" s="10">
        <v>10911</v>
      </c>
      <c r="D57" s="11">
        <f t="shared" si="0"/>
        <v>3.3144743836495283</v>
      </c>
    </row>
    <row r="58" spans="1:4">
      <c r="A58" s="9" t="s">
        <v>258</v>
      </c>
      <c r="B58" s="10">
        <v>45732.630000000005</v>
      </c>
      <c r="C58" s="10">
        <v>11099</v>
      </c>
      <c r="D58" s="11">
        <f t="shared" si="0"/>
        <v>4.1204279664834678</v>
      </c>
    </row>
    <row r="59" spans="1:4">
      <c r="A59" s="9" t="s">
        <v>259</v>
      </c>
      <c r="B59" s="10">
        <v>46356.22</v>
      </c>
      <c r="C59" s="10">
        <v>7635</v>
      </c>
      <c r="D59" s="11">
        <f t="shared" si="0"/>
        <v>6.0715415848068108</v>
      </c>
    </row>
    <row r="60" spans="1:4">
      <c r="A60" s="9" t="s">
        <v>260</v>
      </c>
      <c r="B60" s="10">
        <v>54446.05</v>
      </c>
      <c r="C60" s="10">
        <v>7467</v>
      </c>
      <c r="D60" s="11">
        <f t="shared" si="0"/>
        <v>7.291556180527655</v>
      </c>
    </row>
    <row r="61" spans="1:4">
      <c r="A61" s="9" t="s">
        <v>261</v>
      </c>
      <c r="B61" s="10">
        <v>111821.41</v>
      </c>
      <c r="C61" s="10">
        <v>6813</v>
      </c>
      <c r="D61" s="11">
        <f t="shared" si="0"/>
        <v>16.412947306619699</v>
      </c>
    </row>
    <row r="62" spans="1:4">
      <c r="A62" s="9" t="s">
        <v>0</v>
      </c>
      <c r="B62" s="10">
        <v>673.13</v>
      </c>
      <c r="C62" s="10">
        <v>264</v>
      </c>
      <c r="D62" s="11">
        <f t="shared" si="0"/>
        <v>2.5497348484848485</v>
      </c>
    </row>
    <row r="63" spans="1:4">
      <c r="A63" s="9" t="s">
        <v>1</v>
      </c>
      <c r="B63" s="10">
        <v>472.48999999999995</v>
      </c>
      <c r="C63" s="10">
        <v>149</v>
      </c>
      <c r="D63" s="11">
        <f t="shared" si="0"/>
        <v>3.1710738255033553</v>
      </c>
    </row>
    <row r="64" spans="1:4">
      <c r="A64" s="9" t="s">
        <v>2</v>
      </c>
      <c r="B64" s="10">
        <v>168.92000000000002</v>
      </c>
      <c r="C64" s="10">
        <v>50</v>
      </c>
      <c r="D64" s="11">
        <f t="shared" si="0"/>
        <v>3.3784000000000005</v>
      </c>
    </row>
    <row r="65" spans="1:4">
      <c r="A65" s="9" t="s">
        <v>3</v>
      </c>
      <c r="B65" s="10">
        <v>94.15</v>
      </c>
      <c r="C65" s="10">
        <v>33</v>
      </c>
      <c r="D65" s="11">
        <f t="shared" si="0"/>
        <v>2.853030303030303</v>
      </c>
    </row>
    <row r="66" spans="1:4">
      <c r="A66" s="9" t="s">
        <v>4</v>
      </c>
      <c r="B66" s="10">
        <v>310</v>
      </c>
      <c r="C66" s="10">
        <v>76</v>
      </c>
      <c r="D66" s="11">
        <f t="shared" si="0"/>
        <v>4.0789473684210522</v>
      </c>
    </row>
    <row r="67" spans="1:4">
      <c r="A67" s="9" t="s">
        <v>262</v>
      </c>
      <c r="B67" s="10">
        <v>522.75</v>
      </c>
      <c r="C67" s="10">
        <v>165</v>
      </c>
      <c r="D67" s="11">
        <f t="shared" si="0"/>
        <v>3.168181818181818</v>
      </c>
    </row>
    <row r="68" spans="1:4">
      <c r="A68" s="9" t="s">
        <v>263</v>
      </c>
      <c r="B68" s="10">
        <v>6977.840000000002</v>
      </c>
      <c r="C68" s="10">
        <v>2106</v>
      </c>
      <c r="D68" s="11">
        <f t="shared" si="0"/>
        <v>3.3133143399810074</v>
      </c>
    </row>
    <row r="69" spans="1:4">
      <c r="A69" s="9" t="s">
        <v>264</v>
      </c>
      <c r="B69" s="10">
        <v>9219.7599999999984</v>
      </c>
      <c r="C69" s="10">
        <v>2749</v>
      </c>
      <c r="D69" s="11">
        <f t="shared" si="0"/>
        <v>3.3538595853037463</v>
      </c>
    </row>
    <row r="70" spans="1:4">
      <c r="A70" s="9" t="s">
        <v>265</v>
      </c>
      <c r="B70" s="10">
        <v>12260.720000000001</v>
      </c>
      <c r="C70" s="10">
        <v>2638</v>
      </c>
      <c r="D70" s="11">
        <f t="shared" si="0"/>
        <v>4.6477331311599706</v>
      </c>
    </row>
    <row r="71" spans="1:4">
      <c r="A71" s="9" t="s">
        <v>266</v>
      </c>
      <c r="B71" s="10">
        <v>12677.019999999999</v>
      </c>
      <c r="C71" s="10">
        <v>1997</v>
      </c>
      <c r="D71" s="11">
        <f t="shared" si="0"/>
        <v>6.3480320480721071</v>
      </c>
    </row>
    <row r="72" spans="1:4">
      <c r="A72" s="9" t="s">
        <v>267</v>
      </c>
      <c r="B72" s="10">
        <v>18203.810000000001</v>
      </c>
      <c r="C72" s="10">
        <v>2271</v>
      </c>
      <c r="D72" s="11">
        <f t="shared" si="0"/>
        <v>8.0157683839718192</v>
      </c>
    </row>
    <row r="73" spans="1:4">
      <c r="A73" s="9" t="s">
        <v>268</v>
      </c>
      <c r="B73" s="10">
        <v>31837.77</v>
      </c>
      <c r="C73" s="10">
        <v>2266</v>
      </c>
      <c r="D73" s="11">
        <f t="shared" si="0"/>
        <v>14.050207413945278</v>
      </c>
    </row>
    <row r="74" spans="1:4">
      <c r="A74" s="9" t="s">
        <v>5</v>
      </c>
      <c r="B74" s="10">
        <v>604.2600000000001</v>
      </c>
      <c r="C74" s="10">
        <v>236</v>
      </c>
      <c r="D74" s="11">
        <f t="shared" si="0"/>
        <v>2.5604237288135598</v>
      </c>
    </row>
    <row r="75" spans="1:4">
      <c r="A75" s="9" t="s">
        <v>6</v>
      </c>
      <c r="B75" s="10">
        <v>1548.8300000000002</v>
      </c>
      <c r="C75" s="10">
        <v>1333</v>
      </c>
      <c r="D75" s="11">
        <f t="shared" si="0"/>
        <v>1.1619129782445612</v>
      </c>
    </row>
    <row r="76" spans="1:4">
      <c r="A76" s="9" t="s">
        <v>7</v>
      </c>
      <c r="B76" s="10">
        <v>3498.41</v>
      </c>
      <c r="C76" s="10">
        <v>2476</v>
      </c>
      <c r="D76" s="11">
        <f t="shared" si="0"/>
        <v>1.412928109854604</v>
      </c>
    </row>
    <row r="77" spans="1:4">
      <c r="A77" s="9" t="s">
        <v>8</v>
      </c>
      <c r="B77" s="10">
        <v>5614.29</v>
      </c>
      <c r="C77" s="10">
        <v>3298</v>
      </c>
      <c r="D77" s="11">
        <f t="shared" si="0"/>
        <v>1.7023317161916314</v>
      </c>
    </row>
    <row r="78" spans="1:4">
      <c r="A78" s="9" t="s">
        <v>9</v>
      </c>
      <c r="B78" s="10">
        <v>5475.4300000000021</v>
      </c>
      <c r="C78" s="10">
        <v>2657</v>
      </c>
      <c r="D78" s="11">
        <f t="shared" si="0"/>
        <v>2.0607564922845323</v>
      </c>
    </row>
    <row r="79" spans="1:4">
      <c r="A79" s="9" t="s">
        <v>10</v>
      </c>
      <c r="B79" s="10">
        <v>5734.170000000001</v>
      </c>
      <c r="C79" s="10">
        <v>2469</v>
      </c>
      <c r="D79" s="11">
        <f t="shared" si="0"/>
        <v>2.322466585662212</v>
      </c>
    </row>
    <row r="80" spans="1:4">
      <c r="A80" s="9" t="s">
        <v>11</v>
      </c>
      <c r="B80" s="10">
        <v>5596.2199999999993</v>
      </c>
      <c r="C80" s="10">
        <v>1791</v>
      </c>
      <c r="D80" s="11">
        <f t="shared" si="0"/>
        <v>3.1246342825237292</v>
      </c>
    </row>
    <row r="81" spans="1:4">
      <c r="A81" s="9" t="s">
        <v>12</v>
      </c>
      <c r="B81" s="10">
        <v>42.03</v>
      </c>
      <c r="C81" s="10">
        <v>77</v>
      </c>
      <c r="D81" s="11">
        <f t="shared" si="0"/>
        <v>0.54584415584415591</v>
      </c>
    </row>
    <row r="82" spans="1:4">
      <c r="A82" s="9" t="s">
        <v>13</v>
      </c>
      <c r="B82" s="10">
        <v>32.57</v>
      </c>
      <c r="C82" s="10">
        <v>51</v>
      </c>
      <c r="D82" s="11">
        <f t="shared" si="0"/>
        <v>0.6386274509803922</v>
      </c>
    </row>
    <row r="83" spans="1:4">
      <c r="A83" s="9" t="s">
        <v>14</v>
      </c>
      <c r="B83" s="10">
        <v>403.8</v>
      </c>
      <c r="C83" s="10">
        <v>210</v>
      </c>
      <c r="D83" s="11">
        <f t="shared" si="0"/>
        <v>1.9228571428571428</v>
      </c>
    </row>
    <row r="84" spans="1:4">
      <c r="A84" s="9" t="s">
        <v>15</v>
      </c>
      <c r="B84" s="10">
        <v>425.39</v>
      </c>
      <c r="C84" s="10">
        <v>168</v>
      </c>
      <c r="D84" s="11">
        <f t="shared" si="0"/>
        <v>2.5320833333333335</v>
      </c>
    </row>
    <row r="85" spans="1:4">
      <c r="A85" s="9" t="s">
        <v>16</v>
      </c>
      <c r="B85" s="10">
        <v>651.08000000000004</v>
      </c>
      <c r="C85" s="10">
        <v>261</v>
      </c>
      <c r="D85" s="11">
        <f t="shared" si="0"/>
        <v>2.4945593869731804</v>
      </c>
    </row>
    <row r="86" spans="1:4">
      <c r="A86" s="9" t="s">
        <v>17</v>
      </c>
      <c r="B86" s="10">
        <v>826.57999999999993</v>
      </c>
      <c r="C86" s="10">
        <v>239</v>
      </c>
      <c r="D86" s="11">
        <f t="shared" ref="D86:D149" si="1">+B86/C86</f>
        <v>3.4584937238493723</v>
      </c>
    </row>
    <row r="87" spans="1:4">
      <c r="A87" s="9" t="s">
        <v>18</v>
      </c>
      <c r="B87" s="10">
        <v>8035.4</v>
      </c>
      <c r="C87" s="10">
        <v>4091</v>
      </c>
      <c r="D87" s="11">
        <f t="shared" si="1"/>
        <v>1.9641652407724273</v>
      </c>
    </row>
    <row r="88" spans="1:4">
      <c r="A88" s="9" t="s">
        <v>19</v>
      </c>
      <c r="B88" s="10">
        <v>5799.04</v>
      </c>
      <c r="C88" s="10">
        <v>3415</v>
      </c>
      <c r="D88" s="11">
        <f t="shared" si="1"/>
        <v>1.698108345534407</v>
      </c>
    </row>
    <row r="89" spans="1:4">
      <c r="A89" s="9" t="s">
        <v>20</v>
      </c>
      <c r="B89" s="10">
        <v>8313.2199999999993</v>
      </c>
      <c r="C89" s="10">
        <v>3281</v>
      </c>
      <c r="D89" s="11">
        <f t="shared" si="1"/>
        <v>2.5337458092045106</v>
      </c>
    </row>
    <row r="90" spans="1:4">
      <c r="A90" s="9" t="s">
        <v>21</v>
      </c>
      <c r="B90" s="10">
        <v>2970.15</v>
      </c>
      <c r="C90" s="10">
        <v>1439</v>
      </c>
      <c r="D90" s="11">
        <f t="shared" si="1"/>
        <v>2.0640375260597636</v>
      </c>
    </row>
    <row r="91" spans="1:4">
      <c r="A91" s="9" t="s">
        <v>22</v>
      </c>
      <c r="B91" s="10">
        <v>8784.6999999999989</v>
      </c>
      <c r="C91" s="10">
        <v>4425</v>
      </c>
      <c r="D91" s="11">
        <f t="shared" si="1"/>
        <v>1.9852429378531071</v>
      </c>
    </row>
    <row r="92" spans="1:4">
      <c r="A92" s="9" t="s">
        <v>23</v>
      </c>
      <c r="B92" s="10">
        <v>6236.2699999999995</v>
      </c>
      <c r="C92" s="10">
        <v>1976</v>
      </c>
      <c r="D92" s="11">
        <f t="shared" si="1"/>
        <v>3.1560070850202426</v>
      </c>
    </row>
    <row r="93" spans="1:4">
      <c r="A93" s="9" t="s">
        <v>24</v>
      </c>
      <c r="B93" s="10">
        <v>16934.989999999998</v>
      </c>
      <c r="C93" s="10">
        <v>2128</v>
      </c>
      <c r="D93" s="11">
        <f t="shared" si="1"/>
        <v>7.9581719924812022</v>
      </c>
    </row>
    <row r="94" spans="1:4">
      <c r="A94" s="9" t="s">
        <v>25</v>
      </c>
      <c r="B94" s="10">
        <v>3511.7599999999998</v>
      </c>
      <c r="C94" s="10">
        <v>275</v>
      </c>
      <c r="D94" s="11">
        <f t="shared" si="1"/>
        <v>12.770036363636363</v>
      </c>
    </row>
    <row r="95" spans="1:4">
      <c r="A95" s="9" t="s">
        <v>26</v>
      </c>
      <c r="B95" s="10">
        <v>4493.0599999999995</v>
      </c>
      <c r="C95" s="10">
        <v>33346</v>
      </c>
      <c r="D95" s="11">
        <f t="shared" si="1"/>
        <v>0.13474059857254242</v>
      </c>
    </row>
    <row r="96" spans="1:4">
      <c r="A96" s="9" t="s">
        <v>27</v>
      </c>
      <c r="B96" s="10">
        <v>2600.7099999999996</v>
      </c>
      <c r="C96" s="10">
        <v>111</v>
      </c>
      <c r="D96" s="11">
        <f t="shared" si="1"/>
        <v>23.429819819819816</v>
      </c>
    </row>
    <row r="97" spans="1:4">
      <c r="A97" s="9" t="s">
        <v>28</v>
      </c>
      <c r="B97" s="10">
        <v>15524.430000000004</v>
      </c>
      <c r="C97" s="10">
        <v>89152</v>
      </c>
      <c r="D97" s="11">
        <f t="shared" si="1"/>
        <v>0.17413439967695626</v>
      </c>
    </row>
    <row r="98" spans="1:4">
      <c r="A98" s="9" t="s">
        <v>494</v>
      </c>
      <c r="B98" s="10">
        <v>590.24</v>
      </c>
      <c r="C98" s="10">
        <v>17</v>
      </c>
      <c r="D98" s="11">
        <f t="shared" si="1"/>
        <v>34.72</v>
      </c>
    </row>
    <row r="99" spans="1:4">
      <c r="A99" s="9" t="s">
        <v>29</v>
      </c>
      <c r="B99" s="10">
        <v>34295.25</v>
      </c>
      <c r="C99" s="10">
        <v>116718</v>
      </c>
      <c r="D99" s="11">
        <f t="shared" si="1"/>
        <v>0.29383000051405955</v>
      </c>
    </row>
    <row r="100" spans="1:4">
      <c r="A100" s="9" t="s">
        <v>30</v>
      </c>
      <c r="B100" s="10">
        <v>36142.94</v>
      </c>
      <c r="C100" s="10">
        <v>102481</v>
      </c>
      <c r="D100" s="11">
        <f t="shared" si="1"/>
        <v>0.35267942350289322</v>
      </c>
    </row>
    <row r="101" spans="1:4">
      <c r="A101" s="9" t="s">
        <v>31</v>
      </c>
      <c r="B101" s="10">
        <v>39415.229999999996</v>
      </c>
      <c r="C101" s="10">
        <v>72206</v>
      </c>
      <c r="D101" s="11">
        <f t="shared" si="1"/>
        <v>0.54587194969947095</v>
      </c>
    </row>
    <row r="102" spans="1:4">
      <c r="A102" s="9" t="s">
        <v>32</v>
      </c>
      <c r="B102" s="10">
        <v>51028.179999999993</v>
      </c>
      <c r="C102" s="10">
        <v>52489</v>
      </c>
      <c r="D102" s="11">
        <f t="shared" si="1"/>
        <v>0.97216902589113896</v>
      </c>
    </row>
    <row r="103" spans="1:4">
      <c r="A103" s="9" t="s">
        <v>33</v>
      </c>
      <c r="B103" s="10">
        <v>54995.86</v>
      </c>
      <c r="C103" s="10">
        <v>26585</v>
      </c>
      <c r="D103" s="11">
        <f t="shared" si="1"/>
        <v>2.0686800827534326</v>
      </c>
    </row>
    <row r="104" spans="1:4">
      <c r="A104" s="9" t="s">
        <v>34</v>
      </c>
      <c r="B104" s="10">
        <v>18608.11</v>
      </c>
      <c r="C104" s="10">
        <v>7632</v>
      </c>
      <c r="D104" s="11">
        <f t="shared" si="1"/>
        <v>2.4381695492662474</v>
      </c>
    </row>
    <row r="105" spans="1:4">
      <c r="A105" s="9" t="s">
        <v>35</v>
      </c>
      <c r="B105" s="10">
        <v>17095.969999999998</v>
      </c>
      <c r="C105" s="10">
        <v>4033</v>
      </c>
      <c r="D105" s="11">
        <f t="shared" si="1"/>
        <v>4.2390205802132401</v>
      </c>
    </row>
    <row r="106" spans="1:4">
      <c r="A106" s="9" t="s">
        <v>36</v>
      </c>
      <c r="B106" s="10">
        <v>921.80000000000007</v>
      </c>
      <c r="C106" s="10">
        <v>286</v>
      </c>
      <c r="D106" s="11">
        <f t="shared" si="1"/>
        <v>3.2230769230769232</v>
      </c>
    </row>
    <row r="107" spans="1:4">
      <c r="A107" s="9" t="s">
        <v>37</v>
      </c>
      <c r="B107" s="10">
        <v>280.60000000000002</v>
      </c>
      <c r="C107" s="10">
        <v>86</v>
      </c>
      <c r="D107" s="11">
        <f t="shared" si="1"/>
        <v>3.262790697674419</v>
      </c>
    </row>
    <row r="108" spans="1:4">
      <c r="A108" s="9" t="s">
        <v>38</v>
      </c>
      <c r="B108" s="10">
        <v>326.71000000000004</v>
      </c>
      <c r="C108" s="10">
        <v>82</v>
      </c>
      <c r="D108" s="11">
        <f t="shared" si="1"/>
        <v>3.9842682926829274</v>
      </c>
    </row>
    <row r="109" spans="1:4">
      <c r="A109" s="9" t="s">
        <v>39</v>
      </c>
      <c r="B109" s="10">
        <v>268.11</v>
      </c>
      <c r="C109" s="10">
        <v>53</v>
      </c>
      <c r="D109" s="11">
        <f t="shared" si="1"/>
        <v>5.0586792452830194</v>
      </c>
    </row>
    <row r="110" spans="1:4">
      <c r="A110" s="9" t="s">
        <v>272</v>
      </c>
      <c r="B110" s="10">
        <v>9.43</v>
      </c>
      <c r="C110" s="10">
        <v>3</v>
      </c>
      <c r="D110" s="11">
        <f t="shared" si="1"/>
        <v>3.1433333333333331</v>
      </c>
    </row>
    <row r="111" spans="1:4">
      <c r="A111" s="9" t="s">
        <v>273</v>
      </c>
      <c r="B111" s="10">
        <v>0</v>
      </c>
      <c r="C111" s="10">
        <v>0</v>
      </c>
      <c r="D111" s="11" t="e">
        <f t="shared" si="1"/>
        <v>#DIV/0!</v>
      </c>
    </row>
    <row r="112" spans="1:4">
      <c r="A112" s="9" t="s">
        <v>274</v>
      </c>
      <c r="B112" s="10">
        <v>9.85</v>
      </c>
      <c r="C112" s="10">
        <v>2</v>
      </c>
      <c r="D112" s="11">
        <f t="shared" si="1"/>
        <v>4.9249999999999998</v>
      </c>
    </row>
    <row r="113" spans="1:4">
      <c r="A113" s="9" t="s">
        <v>276</v>
      </c>
      <c r="B113" s="10">
        <v>33.799999999999997</v>
      </c>
      <c r="C113" s="10">
        <v>5</v>
      </c>
      <c r="D113" s="11">
        <f t="shared" si="1"/>
        <v>6.76</v>
      </c>
    </row>
    <row r="114" spans="1:4">
      <c r="A114" s="9" t="s">
        <v>277</v>
      </c>
      <c r="B114" s="10">
        <v>0</v>
      </c>
      <c r="C114" s="10">
        <v>0</v>
      </c>
      <c r="D114" s="11" t="e">
        <f t="shared" si="1"/>
        <v>#DIV/0!</v>
      </c>
    </row>
    <row r="115" spans="1:4">
      <c r="A115" s="9" t="s">
        <v>40</v>
      </c>
      <c r="B115" s="10">
        <v>9547.6899999999987</v>
      </c>
      <c r="C115" s="10">
        <v>1499</v>
      </c>
      <c r="D115" s="11">
        <f t="shared" si="1"/>
        <v>6.3693729152768501</v>
      </c>
    </row>
    <row r="116" spans="1:4">
      <c r="A116" s="9" t="s">
        <v>41</v>
      </c>
      <c r="B116" s="10">
        <v>1171.33</v>
      </c>
      <c r="C116" s="10">
        <v>116</v>
      </c>
      <c r="D116" s="11">
        <f t="shared" si="1"/>
        <v>10.097672413793102</v>
      </c>
    </row>
    <row r="117" spans="1:4">
      <c r="A117" s="9" t="s">
        <v>42</v>
      </c>
      <c r="B117" s="10">
        <v>2489.13</v>
      </c>
      <c r="C117" s="10">
        <v>6864</v>
      </c>
      <c r="D117" s="11">
        <f t="shared" si="1"/>
        <v>0.36263548951048952</v>
      </c>
    </row>
    <row r="118" spans="1:4">
      <c r="A118" s="9" t="s">
        <v>43</v>
      </c>
      <c r="B118" s="10">
        <v>707.44999999999993</v>
      </c>
      <c r="C118" s="10">
        <v>31</v>
      </c>
      <c r="D118" s="11">
        <f t="shared" si="1"/>
        <v>22.820967741935483</v>
      </c>
    </row>
    <row r="119" spans="1:4">
      <c r="A119" s="9" t="s">
        <v>44</v>
      </c>
      <c r="B119" s="10">
        <v>6081.14</v>
      </c>
      <c r="C119" s="10">
        <v>28398</v>
      </c>
      <c r="D119" s="11">
        <f t="shared" si="1"/>
        <v>0.21413972814986973</v>
      </c>
    </row>
    <row r="120" spans="1:4">
      <c r="A120" s="9" t="s">
        <v>495</v>
      </c>
      <c r="B120" s="10">
        <v>220.20999999999998</v>
      </c>
      <c r="C120" s="10">
        <v>8</v>
      </c>
      <c r="D120" s="11">
        <f t="shared" si="1"/>
        <v>27.526249999999997</v>
      </c>
    </row>
    <row r="121" spans="1:4">
      <c r="A121" s="9" t="s">
        <v>45</v>
      </c>
      <c r="B121" s="10">
        <v>10415.560000000001</v>
      </c>
      <c r="C121" s="10">
        <v>43378</v>
      </c>
      <c r="D121" s="11">
        <f t="shared" si="1"/>
        <v>0.24011157729724747</v>
      </c>
    </row>
    <row r="122" spans="1:4">
      <c r="A122" s="9" t="s">
        <v>46</v>
      </c>
      <c r="B122" s="10">
        <v>14349.17</v>
      </c>
      <c r="C122" s="10">
        <v>42746</v>
      </c>
      <c r="D122" s="11">
        <f t="shared" si="1"/>
        <v>0.33568450849202264</v>
      </c>
    </row>
    <row r="123" spans="1:4">
      <c r="A123" s="9" t="s">
        <v>47</v>
      </c>
      <c r="B123" s="10">
        <v>17626.57</v>
      </c>
      <c r="C123" s="10">
        <v>33552</v>
      </c>
      <c r="D123" s="11">
        <f t="shared" si="1"/>
        <v>0.52535079876013346</v>
      </c>
    </row>
    <row r="124" spans="1:4">
      <c r="A124" s="9" t="s">
        <v>48</v>
      </c>
      <c r="B124" s="10">
        <v>20565.36</v>
      </c>
      <c r="C124" s="10">
        <v>24615</v>
      </c>
      <c r="D124" s="11">
        <f t="shared" si="1"/>
        <v>0.83548080438756855</v>
      </c>
    </row>
    <row r="125" spans="1:4">
      <c r="A125" s="9" t="s">
        <v>49</v>
      </c>
      <c r="B125" s="10">
        <v>13208.689999999999</v>
      </c>
      <c r="C125" s="10">
        <v>11189</v>
      </c>
      <c r="D125" s="11">
        <f t="shared" si="1"/>
        <v>1.1805067476986324</v>
      </c>
    </row>
    <row r="126" spans="1:4">
      <c r="A126" s="9" t="s">
        <v>50</v>
      </c>
      <c r="B126" s="10">
        <v>9658.6499999999978</v>
      </c>
      <c r="C126" s="10">
        <v>3600</v>
      </c>
      <c r="D126" s="11">
        <f t="shared" si="1"/>
        <v>2.6829583333333327</v>
      </c>
    </row>
    <row r="127" spans="1:4">
      <c r="A127" s="9" t="s">
        <v>51</v>
      </c>
      <c r="B127" s="10">
        <v>10672.859999999997</v>
      </c>
      <c r="C127" s="10">
        <v>2332</v>
      </c>
      <c r="D127" s="11">
        <f t="shared" si="1"/>
        <v>4.5766981132075459</v>
      </c>
    </row>
    <row r="128" spans="1:4">
      <c r="A128" s="9" t="s">
        <v>52</v>
      </c>
      <c r="B128" s="10">
        <v>1565.8699999999997</v>
      </c>
      <c r="C128" s="10">
        <v>268</v>
      </c>
      <c r="D128" s="11">
        <f t="shared" si="1"/>
        <v>5.8427985074626854</v>
      </c>
    </row>
    <row r="129" spans="1:4">
      <c r="A129" s="9" t="s">
        <v>53</v>
      </c>
      <c r="B129" s="10">
        <v>321.57999999999993</v>
      </c>
      <c r="C129" s="10">
        <v>48</v>
      </c>
      <c r="D129" s="11">
        <f t="shared" si="1"/>
        <v>6.6995833333333321</v>
      </c>
    </row>
    <row r="130" spans="1:4">
      <c r="A130" s="9" t="s">
        <v>54</v>
      </c>
      <c r="B130" s="10">
        <v>207.22</v>
      </c>
      <c r="C130" s="10">
        <v>617</v>
      </c>
      <c r="D130" s="11">
        <f t="shared" si="1"/>
        <v>0.33585089141004865</v>
      </c>
    </row>
    <row r="131" spans="1:4">
      <c r="A131" s="9" t="s">
        <v>55</v>
      </c>
      <c r="B131" s="10">
        <v>401.13000000000005</v>
      </c>
      <c r="C131" s="10">
        <v>41</v>
      </c>
      <c r="D131" s="11">
        <f t="shared" si="1"/>
        <v>9.7836585365853672</v>
      </c>
    </row>
    <row r="132" spans="1:4">
      <c r="A132" s="9" t="s">
        <v>56</v>
      </c>
      <c r="B132" s="10">
        <v>601.88</v>
      </c>
      <c r="C132" s="10">
        <v>2421</v>
      </c>
      <c r="D132" s="11">
        <f t="shared" si="1"/>
        <v>0.24860801321767864</v>
      </c>
    </row>
    <row r="133" spans="1:4">
      <c r="A133" s="9" t="s">
        <v>57</v>
      </c>
      <c r="B133" s="10">
        <v>785.55000000000007</v>
      </c>
      <c r="C133" s="10">
        <v>2194</v>
      </c>
      <c r="D133" s="11">
        <f t="shared" si="1"/>
        <v>0.35804466727438472</v>
      </c>
    </row>
    <row r="134" spans="1:4">
      <c r="A134" s="9" t="s">
        <v>58</v>
      </c>
      <c r="B134" s="10">
        <v>779.31000000000006</v>
      </c>
      <c r="C134" s="10">
        <v>2068</v>
      </c>
      <c r="D134" s="11">
        <f t="shared" si="1"/>
        <v>0.37684235976789171</v>
      </c>
    </row>
    <row r="135" spans="1:4">
      <c r="A135" s="9" t="s">
        <v>59</v>
      </c>
      <c r="B135" s="10">
        <v>1128.5300000000002</v>
      </c>
      <c r="C135" s="10">
        <v>1440</v>
      </c>
      <c r="D135" s="11">
        <f t="shared" si="1"/>
        <v>0.78370138888888907</v>
      </c>
    </row>
    <row r="136" spans="1:4">
      <c r="A136" s="9" t="s">
        <v>60</v>
      </c>
      <c r="B136" s="10">
        <v>1198.1399999999999</v>
      </c>
      <c r="C136" s="10">
        <v>1073</v>
      </c>
      <c r="D136" s="11">
        <f t="shared" si="1"/>
        <v>1.1166262814538674</v>
      </c>
    </row>
    <row r="137" spans="1:4">
      <c r="A137" s="9" t="s">
        <v>61</v>
      </c>
      <c r="B137" s="10">
        <v>831.4</v>
      </c>
      <c r="C137" s="10">
        <v>572</v>
      </c>
      <c r="D137" s="11">
        <f t="shared" si="1"/>
        <v>1.4534965034965035</v>
      </c>
    </row>
    <row r="138" spans="1:4">
      <c r="A138" s="9" t="s">
        <v>62</v>
      </c>
      <c r="B138" s="10">
        <v>510.67000000000007</v>
      </c>
      <c r="C138" s="10">
        <v>204</v>
      </c>
      <c r="D138" s="11">
        <f t="shared" si="1"/>
        <v>2.5032843137254908</v>
      </c>
    </row>
    <row r="139" spans="1:4">
      <c r="A139" s="9" t="s">
        <v>63</v>
      </c>
      <c r="B139" s="10">
        <v>500.23999999999995</v>
      </c>
      <c r="C139" s="10">
        <v>151</v>
      </c>
      <c r="D139" s="11">
        <f t="shared" si="1"/>
        <v>3.3128476821192048</v>
      </c>
    </row>
    <row r="140" spans="1:4">
      <c r="A140" s="9" t="s">
        <v>381</v>
      </c>
      <c r="B140" s="10">
        <v>1112.6799999999998</v>
      </c>
      <c r="C140" s="10">
        <v>140</v>
      </c>
      <c r="D140" s="11">
        <f t="shared" si="1"/>
        <v>7.9477142857142846</v>
      </c>
    </row>
    <row r="141" spans="1:4">
      <c r="A141" s="9" t="s">
        <v>382</v>
      </c>
      <c r="B141" s="10">
        <v>714.42000000000007</v>
      </c>
      <c r="C141" s="10">
        <v>88</v>
      </c>
      <c r="D141" s="11">
        <f t="shared" si="1"/>
        <v>8.1184090909090916</v>
      </c>
    </row>
    <row r="142" spans="1:4">
      <c r="A142" s="9" t="s">
        <v>383</v>
      </c>
      <c r="B142" s="10">
        <v>1096.8900000000001</v>
      </c>
      <c r="C142" s="10">
        <v>103</v>
      </c>
      <c r="D142" s="11">
        <f t="shared" si="1"/>
        <v>10.649417475728157</v>
      </c>
    </row>
    <row r="143" spans="1:4">
      <c r="A143" s="9" t="s">
        <v>384</v>
      </c>
      <c r="B143" s="10">
        <v>1975.9099999999999</v>
      </c>
      <c r="C143" s="10">
        <v>121</v>
      </c>
      <c r="D143" s="11">
        <f t="shared" si="1"/>
        <v>16.3298347107438</v>
      </c>
    </row>
    <row r="144" spans="1:4">
      <c r="A144" s="9" t="s">
        <v>385</v>
      </c>
      <c r="B144" s="10">
        <v>1002.98</v>
      </c>
      <c r="C144" s="10">
        <v>104</v>
      </c>
      <c r="D144" s="11">
        <f t="shared" si="1"/>
        <v>9.6440384615384609</v>
      </c>
    </row>
    <row r="145" spans="1:4">
      <c r="A145" s="9" t="s">
        <v>386</v>
      </c>
      <c r="B145" s="10">
        <v>508.44</v>
      </c>
      <c r="C145" s="10">
        <v>45</v>
      </c>
      <c r="D145" s="11">
        <f t="shared" si="1"/>
        <v>11.298666666666666</v>
      </c>
    </row>
    <row r="146" spans="1:4">
      <c r="A146" s="9" t="s">
        <v>278</v>
      </c>
      <c r="B146" s="10">
        <v>34390.019999999997</v>
      </c>
      <c r="C146" s="10">
        <v>1374</v>
      </c>
      <c r="D146" s="11">
        <f t="shared" si="1"/>
        <v>25.029126637554583</v>
      </c>
    </row>
    <row r="147" spans="1:4">
      <c r="A147" s="9" t="s">
        <v>279</v>
      </c>
      <c r="B147" s="10">
        <v>25753.370000000003</v>
      </c>
      <c r="C147" s="10">
        <v>844</v>
      </c>
      <c r="D147" s="11">
        <f t="shared" si="1"/>
        <v>30.513471563981046</v>
      </c>
    </row>
    <row r="148" spans="1:4">
      <c r="A148" s="9" t="s">
        <v>280</v>
      </c>
      <c r="B148" s="10">
        <v>19573.060000000005</v>
      </c>
      <c r="C148" s="10">
        <v>671</v>
      </c>
      <c r="D148" s="11">
        <f t="shared" si="1"/>
        <v>29.169985096870349</v>
      </c>
    </row>
    <row r="149" spans="1:4">
      <c r="A149" s="9" t="s">
        <v>281</v>
      </c>
      <c r="B149" s="10">
        <v>12916.22</v>
      </c>
      <c r="C149" s="10">
        <v>330</v>
      </c>
      <c r="D149" s="11">
        <f t="shared" si="1"/>
        <v>39.140060606060601</v>
      </c>
    </row>
    <row r="150" spans="1:4">
      <c r="A150" s="9" t="s">
        <v>64</v>
      </c>
      <c r="B150" s="10">
        <v>3435.3999999999996</v>
      </c>
      <c r="C150" s="10">
        <v>1243</v>
      </c>
      <c r="D150" s="11">
        <f t="shared" ref="D150:D213" si="2">+B150/C150</f>
        <v>2.76379726468222</v>
      </c>
    </row>
    <row r="151" spans="1:4">
      <c r="A151" s="9" t="s">
        <v>496</v>
      </c>
      <c r="B151" s="10">
        <v>2120.0800000000004</v>
      </c>
      <c r="C151" s="10">
        <v>296</v>
      </c>
      <c r="D151" s="11">
        <f t="shared" si="2"/>
        <v>7.1624324324324338</v>
      </c>
    </row>
    <row r="152" spans="1:4">
      <c r="A152" s="9" t="s">
        <v>497</v>
      </c>
      <c r="B152" s="10">
        <v>2094.79</v>
      </c>
      <c r="C152" s="10">
        <v>230</v>
      </c>
      <c r="D152" s="11">
        <f t="shared" si="2"/>
        <v>9.1077826086956524</v>
      </c>
    </row>
    <row r="153" spans="1:4">
      <c r="A153" s="9" t="s">
        <v>498</v>
      </c>
      <c r="B153" s="10">
        <v>904.03</v>
      </c>
      <c r="C153" s="10">
        <v>55</v>
      </c>
      <c r="D153" s="11">
        <f t="shared" si="2"/>
        <v>16.43690909090909</v>
      </c>
    </row>
    <row r="154" spans="1:4">
      <c r="A154" s="9" t="s">
        <v>67</v>
      </c>
      <c r="B154" s="10">
        <v>71.77000000000001</v>
      </c>
      <c r="C154" s="10">
        <v>99</v>
      </c>
      <c r="D154" s="11">
        <f t="shared" si="2"/>
        <v>0.72494949494949501</v>
      </c>
    </row>
    <row r="155" spans="1:4">
      <c r="A155" s="9" t="s">
        <v>68</v>
      </c>
      <c r="B155" s="10">
        <v>499.84999999999991</v>
      </c>
      <c r="C155" s="10">
        <v>585</v>
      </c>
      <c r="D155" s="11">
        <f t="shared" si="2"/>
        <v>0.85444444444444434</v>
      </c>
    </row>
    <row r="156" spans="1:4">
      <c r="A156" s="9" t="s">
        <v>69</v>
      </c>
      <c r="B156" s="10">
        <v>334.85000000000008</v>
      </c>
      <c r="C156" s="10">
        <v>590</v>
      </c>
      <c r="D156" s="11">
        <f t="shared" si="2"/>
        <v>0.56754237288135612</v>
      </c>
    </row>
    <row r="157" spans="1:4">
      <c r="A157" s="9" t="s">
        <v>70</v>
      </c>
      <c r="B157" s="10">
        <v>648.79999999999995</v>
      </c>
      <c r="C157" s="10">
        <v>797</v>
      </c>
      <c r="D157" s="11">
        <f t="shared" si="2"/>
        <v>0.81405269761606014</v>
      </c>
    </row>
    <row r="158" spans="1:4">
      <c r="A158" s="9" t="s">
        <v>71</v>
      </c>
      <c r="B158" s="10">
        <v>1651.2899999999997</v>
      </c>
      <c r="C158" s="10">
        <v>1838</v>
      </c>
      <c r="D158" s="11">
        <f t="shared" si="2"/>
        <v>0.89841675734493998</v>
      </c>
    </row>
    <row r="159" spans="1:4">
      <c r="A159" s="9" t="s">
        <v>72</v>
      </c>
      <c r="B159" s="10">
        <v>3316.9199999999996</v>
      </c>
      <c r="C159" s="10">
        <v>2980</v>
      </c>
      <c r="D159" s="11">
        <f t="shared" si="2"/>
        <v>1.1130604026845636</v>
      </c>
    </row>
    <row r="160" spans="1:4">
      <c r="A160" s="9" t="s">
        <v>73</v>
      </c>
      <c r="B160" s="10">
        <v>3833.91</v>
      </c>
      <c r="C160" s="10">
        <v>2359</v>
      </c>
      <c r="D160" s="11">
        <f t="shared" si="2"/>
        <v>1.625226791013141</v>
      </c>
    </row>
    <row r="161" spans="1:4">
      <c r="A161" s="9" t="s">
        <v>74</v>
      </c>
      <c r="B161" s="10">
        <v>62.269999999999996</v>
      </c>
      <c r="C161" s="10">
        <v>147</v>
      </c>
      <c r="D161" s="11">
        <f t="shared" si="2"/>
        <v>0.42360544217687074</v>
      </c>
    </row>
    <row r="162" spans="1:4">
      <c r="A162" s="9" t="s">
        <v>75</v>
      </c>
      <c r="B162" s="10">
        <v>137.21</v>
      </c>
      <c r="C162" s="10">
        <v>282</v>
      </c>
      <c r="D162" s="11">
        <f t="shared" si="2"/>
        <v>0.4865602836879433</v>
      </c>
    </row>
    <row r="163" spans="1:4">
      <c r="A163" s="9" t="s">
        <v>76</v>
      </c>
      <c r="B163" s="10">
        <v>85.86</v>
      </c>
      <c r="C163" s="10">
        <v>137</v>
      </c>
      <c r="D163" s="11">
        <f t="shared" si="2"/>
        <v>0.62671532846715328</v>
      </c>
    </row>
    <row r="164" spans="1:4">
      <c r="A164" s="9" t="s">
        <v>77</v>
      </c>
      <c r="B164" s="10">
        <v>120.24999999999997</v>
      </c>
      <c r="C164" s="10">
        <v>116</v>
      </c>
      <c r="D164" s="11">
        <f t="shared" si="2"/>
        <v>1.0366379310344824</v>
      </c>
    </row>
    <row r="165" spans="1:4">
      <c r="A165" s="9" t="s">
        <v>78</v>
      </c>
      <c r="B165" s="10">
        <v>54.68</v>
      </c>
      <c r="C165" s="10">
        <v>44</v>
      </c>
      <c r="D165" s="11">
        <f t="shared" si="2"/>
        <v>1.2427272727272727</v>
      </c>
    </row>
    <row r="166" spans="1:4">
      <c r="A166" s="9" t="s">
        <v>79</v>
      </c>
      <c r="B166" s="10">
        <v>37.64</v>
      </c>
      <c r="C166" s="10">
        <v>24</v>
      </c>
      <c r="D166" s="11">
        <f t="shared" si="2"/>
        <v>1.5683333333333334</v>
      </c>
    </row>
    <row r="167" spans="1:4">
      <c r="A167" s="9" t="s">
        <v>282</v>
      </c>
      <c r="B167" s="10">
        <v>4566.6099999999988</v>
      </c>
      <c r="C167" s="10">
        <v>3941</v>
      </c>
      <c r="D167" s="11">
        <f t="shared" si="2"/>
        <v>1.1587439736107583</v>
      </c>
    </row>
    <row r="168" spans="1:4">
      <c r="A168" s="9" t="s">
        <v>283</v>
      </c>
      <c r="B168" s="10">
        <v>17186.25</v>
      </c>
      <c r="C168" s="10">
        <v>13058</v>
      </c>
      <c r="D168" s="11">
        <f t="shared" si="2"/>
        <v>1.3161471894623986</v>
      </c>
    </row>
    <row r="169" spans="1:4">
      <c r="A169" s="9" t="s">
        <v>284</v>
      </c>
      <c r="B169" s="10">
        <v>9019.2899999999972</v>
      </c>
      <c r="C169" s="10">
        <v>5166</v>
      </c>
      <c r="D169" s="11">
        <f t="shared" si="2"/>
        <v>1.7458943089430889</v>
      </c>
    </row>
    <row r="170" spans="1:4">
      <c r="A170" s="9" t="s">
        <v>285</v>
      </c>
      <c r="B170" s="10">
        <v>9625.65</v>
      </c>
      <c r="C170" s="10">
        <v>3696</v>
      </c>
      <c r="D170" s="11">
        <f t="shared" si="2"/>
        <v>2.6043425324675322</v>
      </c>
    </row>
    <row r="171" spans="1:4">
      <c r="A171" s="9" t="s">
        <v>286</v>
      </c>
      <c r="B171" s="10">
        <v>11064.02</v>
      </c>
      <c r="C171" s="10">
        <v>3688</v>
      </c>
      <c r="D171" s="11">
        <f t="shared" si="2"/>
        <v>3.0000054229934925</v>
      </c>
    </row>
    <row r="172" spans="1:4">
      <c r="A172" s="9" t="s">
        <v>287</v>
      </c>
      <c r="B172" s="10">
        <v>13233.390000000001</v>
      </c>
      <c r="C172" s="10">
        <v>2675</v>
      </c>
      <c r="D172" s="11">
        <f t="shared" si="2"/>
        <v>4.9470616822429907</v>
      </c>
    </row>
    <row r="173" spans="1:4">
      <c r="A173" s="9" t="s">
        <v>80</v>
      </c>
      <c r="B173" s="10">
        <v>5821.58</v>
      </c>
      <c r="C173" s="10">
        <v>7225</v>
      </c>
      <c r="D173" s="11">
        <f t="shared" si="2"/>
        <v>0.80575501730103805</v>
      </c>
    </row>
    <row r="174" spans="1:4">
      <c r="A174" s="9" t="s">
        <v>499</v>
      </c>
      <c r="B174" s="10">
        <v>1874.8</v>
      </c>
      <c r="C174" s="10">
        <v>10000</v>
      </c>
      <c r="D174" s="11">
        <f t="shared" si="2"/>
        <v>0.18748000000000001</v>
      </c>
    </row>
    <row r="175" spans="1:4">
      <c r="A175" s="9" t="s">
        <v>81</v>
      </c>
      <c r="B175" s="10">
        <v>2828.3799999999997</v>
      </c>
      <c r="C175" s="10">
        <v>2248</v>
      </c>
      <c r="D175" s="11">
        <f t="shared" si="2"/>
        <v>1.2581761565836298</v>
      </c>
    </row>
    <row r="176" spans="1:4">
      <c r="A176" s="9" t="s">
        <v>500</v>
      </c>
      <c r="B176" s="10">
        <v>719.91000000000008</v>
      </c>
      <c r="C176" s="10">
        <v>3000</v>
      </c>
      <c r="D176" s="11">
        <f t="shared" si="2"/>
        <v>0.23997000000000002</v>
      </c>
    </row>
    <row r="177" spans="1:4">
      <c r="A177" s="9" t="s">
        <v>82</v>
      </c>
      <c r="B177" s="10">
        <v>3084.7400000000007</v>
      </c>
      <c r="C177" s="10">
        <v>1409</v>
      </c>
      <c r="D177" s="11">
        <f t="shared" si="2"/>
        <v>2.1893115684882902</v>
      </c>
    </row>
    <row r="178" spans="1:4">
      <c r="A178" s="9" t="s">
        <v>83</v>
      </c>
      <c r="B178" s="10">
        <v>3592.18</v>
      </c>
      <c r="C178" s="10">
        <v>1263</v>
      </c>
      <c r="D178" s="11">
        <f t="shared" si="2"/>
        <v>2.8441646872525732</v>
      </c>
    </row>
    <row r="179" spans="1:4">
      <c r="A179" s="9" t="s">
        <v>501</v>
      </c>
      <c r="B179" s="10">
        <v>122.12</v>
      </c>
      <c r="C179" s="10">
        <v>200</v>
      </c>
      <c r="D179" s="11">
        <f t="shared" si="2"/>
        <v>0.61060000000000003</v>
      </c>
    </row>
    <row r="180" spans="1:4">
      <c r="A180" s="9" t="s">
        <v>84</v>
      </c>
      <c r="B180" s="10">
        <v>2898.0400000000004</v>
      </c>
      <c r="C180" s="10">
        <v>917</v>
      </c>
      <c r="D180" s="11">
        <f t="shared" si="2"/>
        <v>3.1603489640130866</v>
      </c>
    </row>
    <row r="181" spans="1:4">
      <c r="A181" s="9" t="s">
        <v>502</v>
      </c>
      <c r="B181" s="10">
        <v>167.14000000000001</v>
      </c>
      <c r="C181" s="10">
        <v>200</v>
      </c>
      <c r="D181" s="11">
        <f t="shared" si="2"/>
        <v>0.83570000000000011</v>
      </c>
    </row>
    <row r="182" spans="1:4">
      <c r="A182" s="9" t="s">
        <v>85</v>
      </c>
      <c r="B182" s="10">
        <v>6946</v>
      </c>
      <c r="C182" s="10">
        <v>1003</v>
      </c>
      <c r="D182" s="11">
        <f t="shared" si="2"/>
        <v>6.9252243270189435</v>
      </c>
    </row>
    <row r="183" spans="1:4">
      <c r="A183" s="9" t="s">
        <v>503</v>
      </c>
      <c r="B183" s="10">
        <v>266.45999999999998</v>
      </c>
      <c r="C183" s="10">
        <v>230</v>
      </c>
      <c r="D183" s="11">
        <f t="shared" si="2"/>
        <v>1.1585217391304348</v>
      </c>
    </row>
    <row r="184" spans="1:4">
      <c r="A184" s="9" t="s">
        <v>86</v>
      </c>
      <c r="B184" s="10">
        <v>2715.5699999999983</v>
      </c>
      <c r="C184" s="10">
        <v>1931</v>
      </c>
      <c r="D184" s="11">
        <f t="shared" si="2"/>
        <v>1.4063024339720342</v>
      </c>
    </row>
    <row r="185" spans="1:4">
      <c r="A185" s="9" t="s">
        <v>87</v>
      </c>
      <c r="B185" s="10">
        <v>45481.389999999985</v>
      </c>
      <c r="C185" s="10">
        <v>52354</v>
      </c>
      <c r="D185" s="11">
        <f t="shared" si="2"/>
        <v>0.86872808190396122</v>
      </c>
    </row>
    <row r="186" spans="1:4">
      <c r="A186" s="9" t="s">
        <v>88</v>
      </c>
      <c r="B186" s="10">
        <v>50957.599999999991</v>
      </c>
      <c r="C186" s="10">
        <v>44195</v>
      </c>
      <c r="D186" s="11">
        <f t="shared" si="2"/>
        <v>1.1530173096504128</v>
      </c>
    </row>
    <row r="187" spans="1:4">
      <c r="A187" s="9" t="s">
        <v>89</v>
      </c>
      <c r="B187" s="10">
        <v>34034.549999999996</v>
      </c>
      <c r="C187" s="10">
        <v>16852</v>
      </c>
      <c r="D187" s="11">
        <f t="shared" si="2"/>
        <v>2.0196148825065272</v>
      </c>
    </row>
    <row r="188" spans="1:4">
      <c r="A188" s="9" t="s">
        <v>90</v>
      </c>
      <c r="B188" s="10">
        <v>67125.069999999992</v>
      </c>
      <c r="C188" s="10">
        <v>14159</v>
      </c>
      <c r="D188" s="11">
        <f t="shared" si="2"/>
        <v>4.7408058478706119</v>
      </c>
    </row>
    <row r="189" spans="1:4">
      <c r="A189" s="9" t="s">
        <v>91</v>
      </c>
      <c r="B189" s="10">
        <v>62389.400000000023</v>
      </c>
      <c r="C189" s="10">
        <v>12278</v>
      </c>
      <c r="D189" s="11">
        <f t="shared" si="2"/>
        <v>5.0813976217625036</v>
      </c>
    </row>
    <row r="190" spans="1:4">
      <c r="A190" s="9" t="s">
        <v>92</v>
      </c>
      <c r="B190" s="10">
        <v>80228.590000000011</v>
      </c>
      <c r="C190" s="10">
        <v>10696</v>
      </c>
      <c r="D190" s="11">
        <f t="shared" si="2"/>
        <v>7.5008031039640999</v>
      </c>
    </row>
    <row r="191" spans="1:4">
      <c r="A191" s="9" t="s">
        <v>93</v>
      </c>
      <c r="B191" s="10">
        <v>15929.07</v>
      </c>
      <c r="C191" s="10">
        <v>778</v>
      </c>
      <c r="D191" s="11">
        <f t="shared" si="2"/>
        <v>20.474383033419024</v>
      </c>
    </row>
    <row r="192" spans="1:4">
      <c r="A192" s="9" t="s">
        <v>94</v>
      </c>
      <c r="B192" s="10">
        <v>6898.0300000000007</v>
      </c>
      <c r="C192" s="10">
        <v>267</v>
      </c>
      <c r="D192" s="11">
        <f t="shared" si="2"/>
        <v>25.835318352059929</v>
      </c>
    </row>
    <row r="193" spans="1:4">
      <c r="A193" s="9" t="s">
        <v>95</v>
      </c>
      <c r="B193" s="10">
        <v>1252.94</v>
      </c>
      <c r="C193" s="10">
        <v>258</v>
      </c>
      <c r="D193" s="11">
        <f t="shared" si="2"/>
        <v>4.8563565891472873</v>
      </c>
    </row>
    <row r="194" spans="1:4">
      <c r="A194" s="9" t="s">
        <v>504</v>
      </c>
      <c r="B194" s="10">
        <v>2047.8000000000002</v>
      </c>
      <c r="C194" s="10">
        <v>258</v>
      </c>
      <c r="D194" s="11">
        <f t="shared" si="2"/>
        <v>7.9372093023255825</v>
      </c>
    </row>
    <row r="195" spans="1:4">
      <c r="A195" s="9" t="s">
        <v>505</v>
      </c>
      <c r="B195" s="10">
        <v>566.92999999999995</v>
      </c>
      <c r="C195" s="10">
        <v>59</v>
      </c>
      <c r="D195" s="11">
        <f t="shared" si="2"/>
        <v>9.6089830508474563</v>
      </c>
    </row>
    <row r="196" spans="1:4">
      <c r="A196" s="9" t="s">
        <v>96</v>
      </c>
      <c r="B196" s="10">
        <v>5436.3700000000017</v>
      </c>
      <c r="C196" s="10">
        <v>6793</v>
      </c>
      <c r="D196" s="11">
        <f t="shared" si="2"/>
        <v>0.80029000441631115</v>
      </c>
    </row>
    <row r="197" spans="1:4">
      <c r="A197" s="9" t="s">
        <v>97</v>
      </c>
      <c r="B197" s="10">
        <v>461.65</v>
      </c>
      <c r="C197" s="10">
        <v>212</v>
      </c>
      <c r="D197" s="11">
        <f t="shared" si="2"/>
        <v>2.1775943396226416</v>
      </c>
    </row>
    <row r="198" spans="1:4">
      <c r="A198" s="9" t="s">
        <v>98</v>
      </c>
      <c r="B198" s="10">
        <v>910.06</v>
      </c>
      <c r="C198" s="10">
        <v>333</v>
      </c>
      <c r="D198" s="11">
        <f t="shared" si="2"/>
        <v>2.7329129129129126</v>
      </c>
    </row>
    <row r="199" spans="1:4">
      <c r="A199" s="9" t="s">
        <v>99</v>
      </c>
      <c r="B199" s="10">
        <v>1129.8100000000002</v>
      </c>
      <c r="C199" s="10">
        <v>393</v>
      </c>
      <c r="D199" s="11">
        <f t="shared" si="2"/>
        <v>2.874834605597965</v>
      </c>
    </row>
    <row r="200" spans="1:4">
      <c r="A200" s="9" t="s">
        <v>100</v>
      </c>
      <c r="B200" s="10">
        <v>2116.8100000000004</v>
      </c>
      <c r="C200" s="10">
        <v>309</v>
      </c>
      <c r="D200" s="11">
        <f t="shared" si="2"/>
        <v>6.850517799352752</v>
      </c>
    </row>
    <row r="201" spans="1:4">
      <c r="A201" s="9" t="s">
        <v>101</v>
      </c>
      <c r="B201" s="10">
        <v>12038.020000000004</v>
      </c>
      <c r="C201" s="10">
        <v>12488</v>
      </c>
      <c r="D201" s="11">
        <f t="shared" si="2"/>
        <v>0.9639670083279952</v>
      </c>
    </row>
    <row r="202" spans="1:4">
      <c r="A202" s="9" t="s">
        <v>102</v>
      </c>
      <c r="B202" s="10">
        <v>13702.43</v>
      </c>
      <c r="C202" s="10">
        <v>10830</v>
      </c>
      <c r="D202" s="11">
        <f t="shared" si="2"/>
        <v>1.2652289935364729</v>
      </c>
    </row>
    <row r="203" spans="1:4">
      <c r="A203" s="9" t="s">
        <v>103</v>
      </c>
      <c r="B203" s="10">
        <v>9885.66</v>
      </c>
      <c r="C203" s="10">
        <v>4683</v>
      </c>
      <c r="D203" s="11">
        <f t="shared" si="2"/>
        <v>2.11096732863549</v>
      </c>
    </row>
    <row r="204" spans="1:4">
      <c r="A204" s="9" t="s">
        <v>104</v>
      </c>
      <c r="B204" s="10">
        <v>2857.1200000000003</v>
      </c>
      <c r="C204" s="10">
        <v>616</v>
      </c>
      <c r="D204" s="11">
        <f t="shared" si="2"/>
        <v>4.6381818181818186</v>
      </c>
    </row>
    <row r="205" spans="1:4">
      <c r="A205" s="9" t="s">
        <v>105</v>
      </c>
      <c r="B205" s="10">
        <v>2368.14</v>
      </c>
      <c r="C205" s="10">
        <v>403</v>
      </c>
      <c r="D205" s="11">
        <f t="shared" si="2"/>
        <v>5.8762779156327536</v>
      </c>
    </row>
    <row r="206" spans="1:4">
      <c r="A206" s="9" t="s">
        <v>106</v>
      </c>
      <c r="B206" s="10">
        <v>2899.19</v>
      </c>
      <c r="C206" s="10">
        <v>381</v>
      </c>
      <c r="D206" s="11">
        <f t="shared" si="2"/>
        <v>7.6094225721784774</v>
      </c>
    </row>
    <row r="207" spans="1:4">
      <c r="A207" s="9" t="s">
        <v>325</v>
      </c>
      <c r="B207" s="10">
        <v>3463.0600000000004</v>
      </c>
      <c r="C207" s="10">
        <v>126</v>
      </c>
      <c r="D207" s="11">
        <f t="shared" si="2"/>
        <v>27.484603174603176</v>
      </c>
    </row>
    <row r="208" spans="1:4">
      <c r="A208" s="9" t="s">
        <v>326</v>
      </c>
      <c r="B208" s="10">
        <v>1737.05</v>
      </c>
      <c r="C208" s="10">
        <v>37</v>
      </c>
      <c r="D208" s="11">
        <f t="shared" si="2"/>
        <v>46.947297297297297</v>
      </c>
    </row>
    <row r="209" spans="1:4">
      <c r="A209" s="9" t="s">
        <v>327</v>
      </c>
      <c r="B209" s="10">
        <v>708.55</v>
      </c>
      <c r="C209" s="10">
        <v>8</v>
      </c>
      <c r="D209" s="11">
        <f t="shared" si="2"/>
        <v>88.568749999999994</v>
      </c>
    </row>
    <row r="210" spans="1:4">
      <c r="A210" s="9" t="s">
        <v>328</v>
      </c>
      <c r="B210" s="10">
        <v>1349.1</v>
      </c>
      <c r="C210" s="10">
        <v>63</v>
      </c>
      <c r="D210" s="11">
        <f t="shared" si="2"/>
        <v>21.414285714285715</v>
      </c>
    </row>
    <row r="211" spans="1:4">
      <c r="A211" s="9" t="s">
        <v>329</v>
      </c>
      <c r="B211" s="10">
        <v>1148.5200000000002</v>
      </c>
      <c r="C211" s="10">
        <v>50</v>
      </c>
      <c r="D211" s="11">
        <f t="shared" si="2"/>
        <v>22.970400000000005</v>
      </c>
    </row>
    <row r="212" spans="1:4">
      <c r="A212" s="9" t="s">
        <v>330</v>
      </c>
      <c r="B212" s="10">
        <v>5366.7499999999991</v>
      </c>
      <c r="C212" s="10">
        <v>195</v>
      </c>
      <c r="D212" s="11">
        <f t="shared" si="2"/>
        <v>27.521794871794867</v>
      </c>
    </row>
    <row r="213" spans="1:4">
      <c r="A213" s="9" t="s">
        <v>331</v>
      </c>
      <c r="B213" s="10">
        <v>5484.86</v>
      </c>
      <c r="C213" s="10">
        <v>256</v>
      </c>
      <c r="D213" s="11">
        <f t="shared" si="2"/>
        <v>21.425234374999999</v>
      </c>
    </row>
    <row r="214" spans="1:4">
      <c r="A214" s="9" t="s">
        <v>332</v>
      </c>
      <c r="B214" s="10">
        <v>3792.05</v>
      </c>
      <c r="C214" s="10">
        <v>170</v>
      </c>
      <c r="D214" s="11">
        <f t="shared" ref="D214:D277" si="3">+B214/C214</f>
        <v>22.306176470588237</v>
      </c>
    </row>
    <row r="215" spans="1:4">
      <c r="A215" s="9" t="s">
        <v>107</v>
      </c>
      <c r="B215" s="10">
        <v>11477.21</v>
      </c>
      <c r="C215" s="10">
        <v>3537</v>
      </c>
      <c r="D215" s="11">
        <f t="shared" si="3"/>
        <v>3.244899632456884</v>
      </c>
    </row>
    <row r="216" spans="1:4">
      <c r="A216" s="9" t="s">
        <v>108</v>
      </c>
      <c r="B216" s="10">
        <v>3544.8399999999988</v>
      </c>
      <c r="C216" s="10">
        <v>569</v>
      </c>
      <c r="D216" s="11">
        <f t="shared" si="3"/>
        <v>6.2299472759226688</v>
      </c>
    </row>
    <row r="217" spans="1:4">
      <c r="A217" s="9" t="s">
        <v>109</v>
      </c>
      <c r="B217" s="10">
        <v>4622.71</v>
      </c>
      <c r="C217" s="10">
        <v>16103</v>
      </c>
      <c r="D217" s="11">
        <f t="shared" si="3"/>
        <v>0.28707135316400673</v>
      </c>
    </row>
    <row r="218" spans="1:4">
      <c r="A218" s="9" t="s">
        <v>110</v>
      </c>
      <c r="B218" s="10">
        <v>1282.58</v>
      </c>
      <c r="C218" s="10">
        <v>94</v>
      </c>
      <c r="D218" s="11">
        <f t="shared" si="3"/>
        <v>13.644468085106382</v>
      </c>
    </row>
    <row r="219" spans="1:4">
      <c r="A219" s="9" t="s">
        <v>111</v>
      </c>
      <c r="B219" s="10">
        <v>8649.4399999999987</v>
      </c>
      <c r="C219" s="10">
        <v>45210</v>
      </c>
      <c r="D219" s="11">
        <f t="shared" si="3"/>
        <v>0.19131696527316963</v>
      </c>
    </row>
    <row r="220" spans="1:4">
      <c r="A220" s="9" t="s">
        <v>506</v>
      </c>
      <c r="B220" s="10">
        <v>883.04</v>
      </c>
      <c r="C220" s="10">
        <v>40</v>
      </c>
      <c r="D220" s="11">
        <f t="shared" si="3"/>
        <v>22.076000000000001</v>
      </c>
    </row>
    <row r="221" spans="1:4">
      <c r="A221" s="9" t="s">
        <v>112</v>
      </c>
      <c r="B221" s="10">
        <v>16118.440000000002</v>
      </c>
      <c r="C221" s="10">
        <v>71572</v>
      </c>
      <c r="D221" s="11">
        <f t="shared" si="3"/>
        <v>0.22520594645950934</v>
      </c>
    </row>
    <row r="222" spans="1:4">
      <c r="A222" s="9" t="s">
        <v>113</v>
      </c>
      <c r="B222" s="10">
        <v>17136.160000000003</v>
      </c>
      <c r="C222" s="10">
        <v>66731</v>
      </c>
      <c r="D222" s="11">
        <f t="shared" si="3"/>
        <v>0.25679459321754511</v>
      </c>
    </row>
    <row r="223" spans="1:4">
      <c r="A223" s="9" t="s">
        <v>114</v>
      </c>
      <c r="B223" s="10">
        <v>19540.460000000006</v>
      </c>
      <c r="C223" s="10">
        <v>48475</v>
      </c>
      <c r="D223" s="11">
        <f t="shared" si="3"/>
        <v>0.40310386797318221</v>
      </c>
    </row>
    <row r="224" spans="1:4">
      <c r="A224" s="9" t="s">
        <v>115</v>
      </c>
      <c r="B224" s="10">
        <v>20297.919999999998</v>
      </c>
      <c r="C224" s="10">
        <v>34103</v>
      </c>
      <c r="D224" s="11">
        <f t="shared" si="3"/>
        <v>0.59519455766354856</v>
      </c>
    </row>
    <row r="225" spans="1:4">
      <c r="A225" s="9" t="s">
        <v>116</v>
      </c>
      <c r="B225" s="10">
        <v>15441.830000000004</v>
      </c>
      <c r="C225" s="10">
        <v>16382</v>
      </c>
      <c r="D225" s="11">
        <f t="shared" si="3"/>
        <v>0.94260957148089386</v>
      </c>
    </row>
    <row r="226" spans="1:4">
      <c r="A226" s="9" t="s">
        <v>117</v>
      </c>
      <c r="B226" s="10">
        <v>9681.5499999999993</v>
      </c>
      <c r="C226" s="10">
        <v>5588</v>
      </c>
      <c r="D226" s="11">
        <f t="shared" si="3"/>
        <v>1.7325608446671437</v>
      </c>
    </row>
    <row r="227" spans="1:4">
      <c r="A227" s="9" t="s">
        <v>118</v>
      </c>
      <c r="B227" s="10">
        <v>9362.2699999999986</v>
      </c>
      <c r="C227" s="10">
        <v>2808</v>
      </c>
      <c r="D227" s="11">
        <f t="shared" si="3"/>
        <v>3.3341417378917373</v>
      </c>
    </row>
    <row r="228" spans="1:4">
      <c r="A228" s="9" t="s">
        <v>119</v>
      </c>
      <c r="B228" s="10">
        <v>10.83</v>
      </c>
      <c r="C228" s="10">
        <v>2</v>
      </c>
      <c r="D228" s="11">
        <f t="shared" si="3"/>
        <v>5.415</v>
      </c>
    </row>
    <row r="229" spans="1:4">
      <c r="A229" s="9" t="s">
        <v>120</v>
      </c>
      <c r="B229" s="10">
        <v>341.43999999999994</v>
      </c>
      <c r="C229" s="10">
        <v>52</v>
      </c>
      <c r="D229" s="11">
        <f t="shared" si="3"/>
        <v>6.5661538461538447</v>
      </c>
    </row>
    <row r="230" spans="1:4">
      <c r="A230" s="9" t="s">
        <v>121</v>
      </c>
      <c r="B230" s="10">
        <v>485.78</v>
      </c>
      <c r="C230" s="10">
        <v>64</v>
      </c>
      <c r="D230" s="11">
        <f t="shared" si="3"/>
        <v>7.5903124999999996</v>
      </c>
    </row>
    <row r="231" spans="1:4">
      <c r="A231" s="9" t="s">
        <v>122</v>
      </c>
      <c r="B231" s="10">
        <v>385.17</v>
      </c>
      <c r="C231" s="10">
        <v>42</v>
      </c>
      <c r="D231" s="11">
        <f t="shared" si="3"/>
        <v>9.1707142857142863</v>
      </c>
    </row>
    <row r="232" spans="1:4">
      <c r="A232" s="9" t="s">
        <v>298</v>
      </c>
      <c r="B232" s="10">
        <v>888.80000000000018</v>
      </c>
      <c r="C232" s="10">
        <v>75</v>
      </c>
      <c r="D232" s="11">
        <f t="shared" si="3"/>
        <v>11.850666666666669</v>
      </c>
    </row>
    <row r="233" spans="1:4">
      <c r="A233" s="9" t="s">
        <v>299</v>
      </c>
      <c r="B233" s="10">
        <v>203.48999999999998</v>
      </c>
      <c r="C233" s="10">
        <v>17</v>
      </c>
      <c r="D233" s="11">
        <f t="shared" si="3"/>
        <v>11.969999999999999</v>
      </c>
    </row>
    <row r="234" spans="1:4">
      <c r="A234" s="9" t="s">
        <v>123</v>
      </c>
      <c r="B234" s="10">
        <v>3968.04</v>
      </c>
      <c r="C234" s="10">
        <v>8543</v>
      </c>
      <c r="D234" s="11">
        <f t="shared" si="3"/>
        <v>0.46447852042607984</v>
      </c>
    </row>
    <row r="235" spans="1:4">
      <c r="A235" s="9" t="s">
        <v>124</v>
      </c>
      <c r="B235" s="10">
        <v>1325.4900000000002</v>
      </c>
      <c r="C235" s="10">
        <v>1709</v>
      </c>
      <c r="D235" s="11">
        <f t="shared" si="3"/>
        <v>0.7755939145699241</v>
      </c>
    </row>
    <row r="236" spans="1:4">
      <c r="A236" s="9" t="s">
        <v>125</v>
      </c>
      <c r="B236" s="10">
        <v>990.69000000000017</v>
      </c>
      <c r="C236" s="10">
        <v>713</v>
      </c>
      <c r="D236" s="11">
        <f t="shared" si="3"/>
        <v>1.3894670406732119</v>
      </c>
    </row>
    <row r="237" spans="1:4">
      <c r="A237" s="9" t="s">
        <v>126</v>
      </c>
      <c r="B237" s="10">
        <v>939.86</v>
      </c>
      <c r="C237" s="10">
        <v>321</v>
      </c>
      <c r="D237" s="11">
        <f t="shared" si="3"/>
        <v>2.9279127725856697</v>
      </c>
    </row>
    <row r="238" spans="1:4">
      <c r="A238" s="9" t="s">
        <v>127</v>
      </c>
      <c r="B238" s="10">
        <v>587.31000000000017</v>
      </c>
      <c r="C238" s="10">
        <v>223</v>
      </c>
      <c r="D238" s="11">
        <f t="shared" si="3"/>
        <v>2.6336771300448438</v>
      </c>
    </row>
    <row r="239" spans="1:4">
      <c r="A239" s="9" t="s">
        <v>128</v>
      </c>
      <c r="B239" s="10">
        <v>1135.2200000000003</v>
      </c>
      <c r="C239" s="10">
        <v>291</v>
      </c>
      <c r="D239" s="11">
        <f t="shared" si="3"/>
        <v>3.9010996563573892</v>
      </c>
    </row>
    <row r="240" spans="1:4">
      <c r="A240" s="9" t="s">
        <v>129</v>
      </c>
      <c r="B240" s="10">
        <v>1767.8900000000006</v>
      </c>
      <c r="C240" s="10">
        <v>907</v>
      </c>
      <c r="D240" s="11">
        <f t="shared" si="3"/>
        <v>1.9491620727673655</v>
      </c>
    </row>
    <row r="241" spans="1:4">
      <c r="A241" s="9" t="s">
        <v>130</v>
      </c>
      <c r="B241" s="10">
        <v>28635.279999999999</v>
      </c>
      <c r="C241" s="10">
        <v>32126</v>
      </c>
      <c r="D241" s="11">
        <f t="shared" si="3"/>
        <v>0.89134283757704036</v>
      </c>
    </row>
    <row r="242" spans="1:4">
      <c r="A242" s="9" t="s">
        <v>131</v>
      </c>
      <c r="B242" s="10">
        <v>93948.41</v>
      </c>
      <c r="C242" s="10">
        <v>70311</v>
      </c>
      <c r="D242" s="11">
        <f t="shared" si="3"/>
        <v>1.3361836696960647</v>
      </c>
    </row>
    <row r="243" spans="1:4">
      <c r="A243" s="9" t="s">
        <v>132</v>
      </c>
      <c r="B243" s="10">
        <v>20317.980000000007</v>
      </c>
      <c r="C243" s="10">
        <v>9549</v>
      </c>
      <c r="D243" s="11">
        <f t="shared" si="3"/>
        <v>2.1277599748664788</v>
      </c>
    </row>
    <row r="244" spans="1:4">
      <c r="A244" s="9" t="s">
        <v>133</v>
      </c>
      <c r="B244" s="10">
        <v>20045.050000000003</v>
      </c>
      <c r="C244" s="10">
        <v>4647</v>
      </c>
      <c r="D244" s="11">
        <f t="shared" si="3"/>
        <v>4.3135463740047353</v>
      </c>
    </row>
    <row r="245" spans="1:4">
      <c r="A245" s="9" t="s">
        <v>134</v>
      </c>
      <c r="B245" s="10">
        <v>21185.090000000004</v>
      </c>
      <c r="C245" s="10">
        <v>4509</v>
      </c>
      <c r="D245" s="11">
        <f t="shared" si="3"/>
        <v>4.698400975826126</v>
      </c>
    </row>
    <row r="246" spans="1:4">
      <c r="A246" s="9" t="s">
        <v>135</v>
      </c>
      <c r="B246" s="10">
        <v>24333.760000000006</v>
      </c>
      <c r="C246" s="10">
        <v>3656</v>
      </c>
      <c r="D246" s="11">
        <f t="shared" si="3"/>
        <v>6.6558424507658662</v>
      </c>
    </row>
    <row r="247" spans="1:4">
      <c r="A247" s="9" t="s">
        <v>136</v>
      </c>
      <c r="B247" s="10">
        <v>9747.6999999999989</v>
      </c>
      <c r="C247" s="10">
        <v>484</v>
      </c>
      <c r="D247" s="11">
        <f t="shared" si="3"/>
        <v>20.139876033057849</v>
      </c>
    </row>
    <row r="248" spans="1:4">
      <c r="A248" s="9" t="s">
        <v>137</v>
      </c>
      <c r="B248" s="10">
        <v>4699.54</v>
      </c>
      <c r="C248" s="10">
        <v>190</v>
      </c>
      <c r="D248" s="11">
        <f t="shared" si="3"/>
        <v>24.734421052631578</v>
      </c>
    </row>
    <row r="249" spans="1:4">
      <c r="A249" s="9" t="s">
        <v>138</v>
      </c>
      <c r="B249" s="10">
        <v>828.68</v>
      </c>
      <c r="C249" s="10">
        <v>148</v>
      </c>
      <c r="D249" s="11">
        <f t="shared" si="3"/>
        <v>5.5991891891891887</v>
      </c>
    </row>
    <row r="250" spans="1:4">
      <c r="A250" s="9" t="s">
        <v>507</v>
      </c>
      <c r="B250" s="10">
        <v>97.68</v>
      </c>
      <c r="C250" s="10">
        <v>15</v>
      </c>
      <c r="D250" s="11">
        <f t="shared" si="3"/>
        <v>6.5120000000000005</v>
      </c>
    </row>
    <row r="251" spans="1:4">
      <c r="A251" s="9" t="s">
        <v>508</v>
      </c>
      <c r="B251" s="10">
        <v>26.17</v>
      </c>
      <c r="C251" s="10">
        <v>3</v>
      </c>
      <c r="D251" s="11">
        <f t="shared" si="3"/>
        <v>8.7233333333333345</v>
      </c>
    </row>
    <row r="252" spans="1:4">
      <c r="A252" s="9" t="s">
        <v>558</v>
      </c>
      <c r="B252" s="10">
        <v>0</v>
      </c>
      <c r="C252" s="10">
        <v>0</v>
      </c>
      <c r="D252" s="11" t="e">
        <f t="shared" si="3"/>
        <v>#DIV/0!</v>
      </c>
    </row>
    <row r="253" spans="1:4">
      <c r="A253" s="9" t="s">
        <v>559</v>
      </c>
      <c r="B253" s="10">
        <v>0</v>
      </c>
      <c r="C253" s="10">
        <v>0</v>
      </c>
      <c r="D253" s="11" t="e">
        <f t="shared" si="3"/>
        <v>#DIV/0!</v>
      </c>
    </row>
    <row r="254" spans="1:4">
      <c r="A254" s="9" t="s">
        <v>509</v>
      </c>
      <c r="B254" s="10">
        <v>1.51</v>
      </c>
      <c r="C254" s="10">
        <v>4</v>
      </c>
      <c r="D254" s="11">
        <f t="shared" si="3"/>
        <v>0.3775</v>
      </c>
    </row>
    <row r="255" spans="1:4">
      <c r="A255" s="9" t="s">
        <v>560</v>
      </c>
      <c r="B255" s="10">
        <v>0</v>
      </c>
      <c r="C255" s="10">
        <v>0</v>
      </c>
      <c r="D255" s="11" t="e">
        <f t="shared" si="3"/>
        <v>#DIV/0!</v>
      </c>
    </row>
    <row r="256" spans="1:4">
      <c r="A256" s="9" t="s">
        <v>510</v>
      </c>
      <c r="B256" s="10">
        <v>5068.0399999999991</v>
      </c>
      <c r="C256" s="10">
        <v>1236</v>
      </c>
      <c r="D256" s="11">
        <f t="shared" si="3"/>
        <v>4.100355987055015</v>
      </c>
    </row>
    <row r="257" spans="1:4">
      <c r="A257" s="9" t="s">
        <v>511</v>
      </c>
      <c r="B257" s="10">
        <v>2206.1200000000008</v>
      </c>
      <c r="C257" s="10">
        <v>465</v>
      </c>
      <c r="D257" s="11">
        <f t="shared" si="3"/>
        <v>4.7443440860215071</v>
      </c>
    </row>
    <row r="258" spans="1:4">
      <c r="A258" s="9" t="s">
        <v>512</v>
      </c>
      <c r="B258" s="10">
        <v>2809.5099999999998</v>
      </c>
      <c r="C258" s="10">
        <v>580</v>
      </c>
      <c r="D258" s="11">
        <f t="shared" si="3"/>
        <v>4.8439827586206894</v>
      </c>
    </row>
    <row r="259" spans="1:4">
      <c r="A259" s="9" t="s">
        <v>513</v>
      </c>
      <c r="B259" s="10">
        <v>3719.9300000000003</v>
      </c>
      <c r="C259" s="10">
        <v>479</v>
      </c>
      <c r="D259" s="11">
        <f t="shared" si="3"/>
        <v>7.7660334029227567</v>
      </c>
    </row>
    <row r="260" spans="1:4">
      <c r="A260" s="9" t="s">
        <v>143</v>
      </c>
      <c r="B260" s="10">
        <v>2010.7899999999997</v>
      </c>
      <c r="C260" s="10">
        <v>273</v>
      </c>
      <c r="D260" s="11">
        <f t="shared" si="3"/>
        <v>7.3655311355311346</v>
      </c>
    </row>
    <row r="261" spans="1:4">
      <c r="A261" s="9" t="s">
        <v>514</v>
      </c>
      <c r="B261" s="10">
        <v>827.18999999999994</v>
      </c>
      <c r="C261" s="10">
        <v>84</v>
      </c>
      <c r="D261" s="11">
        <f t="shared" si="3"/>
        <v>9.8475000000000001</v>
      </c>
    </row>
    <row r="262" spans="1:4">
      <c r="A262" s="9" t="s">
        <v>515</v>
      </c>
      <c r="B262" s="10">
        <v>431.55999999999989</v>
      </c>
      <c r="C262" s="10">
        <v>52</v>
      </c>
      <c r="D262" s="11">
        <f t="shared" si="3"/>
        <v>8.2992307692307676</v>
      </c>
    </row>
    <row r="263" spans="1:4">
      <c r="A263" s="9" t="s">
        <v>516</v>
      </c>
      <c r="B263" s="10">
        <v>443.91</v>
      </c>
      <c r="C263" s="10">
        <v>49</v>
      </c>
      <c r="D263" s="11">
        <f t="shared" si="3"/>
        <v>9.0593877551020405</v>
      </c>
    </row>
    <row r="264" spans="1:4">
      <c r="A264" s="9" t="s">
        <v>147</v>
      </c>
      <c r="B264" s="10">
        <v>705.87</v>
      </c>
      <c r="C264" s="10">
        <v>2512</v>
      </c>
      <c r="D264" s="11">
        <f t="shared" si="3"/>
        <v>0.28099920382165605</v>
      </c>
    </row>
    <row r="265" spans="1:4">
      <c r="A265" s="9" t="s">
        <v>148</v>
      </c>
      <c r="B265" s="10">
        <v>295.18999999999994</v>
      </c>
      <c r="C265" s="10">
        <v>988</v>
      </c>
      <c r="D265" s="11">
        <f t="shared" si="3"/>
        <v>0.29877530364372462</v>
      </c>
    </row>
    <row r="266" spans="1:4">
      <c r="A266" s="9" t="s">
        <v>149</v>
      </c>
      <c r="B266" s="10">
        <v>1858.8200000000004</v>
      </c>
      <c r="C266" s="10">
        <v>6898</v>
      </c>
      <c r="D266" s="11">
        <f t="shared" si="3"/>
        <v>0.26947231081472894</v>
      </c>
    </row>
    <row r="267" spans="1:4">
      <c r="A267" s="9" t="s">
        <v>150</v>
      </c>
      <c r="B267" s="10">
        <v>237.42</v>
      </c>
      <c r="C267" s="10">
        <v>475</v>
      </c>
      <c r="D267" s="11">
        <f t="shared" si="3"/>
        <v>0.4998315789473684</v>
      </c>
    </row>
    <row r="268" spans="1:4">
      <c r="A268" s="9" t="s">
        <v>151</v>
      </c>
      <c r="B268" s="10">
        <v>759.04</v>
      </c>
      <c r="C268" s="10">
        <v>1779</v>
      </c>
      <c r="D268" s="11">
        <f t="shared" si="3"/>
        <v>0.42666666666666664</v>
      </c>
    </row>
    <row r="269" spans="1:4">
      <c r="A269" s="9" t="s">
        <v>152</v>
      </c>
      <c r="B269" s="10">
        <v>2663.3599999999997</v>
      </c>
      <c r="C269" s="10">
        <v>6308</v>
      </c>
      <c r="D269" s="11">
        <f t="shared" si="3"/>
        <v>0.42221940393151547</v>
      </c>
    </row>
    <row r="270" spans="1:4">
      <c r="A270" s="9" t="s">
        <v>153</v>
      </c>
      <c r="B270" s="10">
        <v>708.7700000000001</v>
      </c>
      <c r="C270" s="10">
        <v>927</v>
      </c>
      <c r="D270" s="11">
        <f t="shared" si="3"/>
        <v>0.76458468176914784</v>
      </c>
    </row>
    <row r="271" spans="1:4">
      <c r="A271" s="9" t="s">
        <v>154</v>
      </c>
      <c r="B271" s="10">
        <v>2258.3499999999995</v>
      </c>
      <c r="C271" s="10">
        <v>2975</v>
      </c>
      <c r="D271" s="11">
        <f t="shared" si="3"/>
        <v>0.75910924369747879</v>
      </c>
    </row>
    <row r="272" spans="1:4">
      <c r="A272" s="9" t="s">
        <v>155</v>
      </c>
      <c r="B272" s="10">
        <v>3003.5800000000008</v>
      </c>
      <c r="C272" s="10">
        <v>4264</v>
      </c>
      <c r="D272" s="11">
        <f t="shared" si="3"/>
        <v>0.70440431519699831</v>
      </c>
    </row>
    <row r="273" spans="1:4">
      <c r="A273" s="9" t="s">
        <v>156</v>
      </c>
      <c r="B273" s="10">
        <v>400.48000000000008</v>
      </c>
      <c r="C273" s="10">
        <v>333</v>
      </c>
      <c r="D273" s="11">
        <f t="shared" si="3"/>
        <v>1.2026426426426429</v>
      </c>
    </row>
    <row r="274" spans="1:4">
      <c r="A274" s="9" t="s">
        <v>157</v>
      </c>
      <c r="B274" s="10">
        <v>1362.2599999999998</v>
      </c>
      <c r="C274" s="10">
        <v>1094</v>
      </c>
      <c r="D274" s="11">
        <f t="shared" si="3"/>
        <v>1.2452102376599632</v>
      </c>
    </row>
    <row r="275" spans="1:4">
      <c r="A275" s="9" t="s">
        <v>158</v>
      </c>
      <c r="B275" s="10">
        <v>1701.0100000000002</v>
      </c>
      <c r="C275" s="10">
        <v>1439</v>
      </c>
      <c r="D275" s="11">
        <f t="shared" si="3"/>
        <v>1.1820778318276584</v>
      </c>
    </row>
    <row r="276" spans="1:4">
      <c r="A276" s="9" t="s">
        <v>159</v>
      </c>
      <c r="B276" s="10">
        <v>2444.7199999999998</v>
      </c>
      <c r="C276" s="10">
        <v>2121</v>
      </c>
      <c r="D276" s="11">
        <f t="shared" si="3"/>
        <v>1.1526261197548324</v>
      </c>
    </row>
    <row r="277" spans="1:4">
      <c r="A277" s="9" t="s">
        <v>160</v>
      </c>
      <c r="B277" s="10">
        <v>164.85</v>
      </c>
      <c r="C277" s="10">
        <v>92</v>
      </c>
      <c r="D277" s="11">
        <f t="shared" si="3"/>
        <v>1.7918478260869564</v>
      </c>
    </row>
    <row r="278" spans="1:4">
      <c r="A278" s="9" t="s">
        <v>161</v>
      </c>
      <c r="B278" s="10">
        <v>351.33999999999992</v>
      </c>
      <c r="C278" s="10">
        <v>192</v>
      </c>
      <c r="D278" s="11">
        <f t="shared" ref="D278:D341" si="4">+B278/C278</f>
        <v>1.8298958333333328</v>
      </c>
    </row>
    <row r="279" spans="1:4">
      <c r="A279" s="9" t="s">
        <v>162</v>
      </c>
      <c r="B279" s="10">
        <v>474.3</v>
      </c>
      <c r="C279" s="10">
        <v>285</v>
      </c>
      <c r="D279" s="11">
        <f t="shared" si="4"/>
        <v>1.6642105263157896</v>
      </c>
    </row>
    <row r="280" spans="1:4">
      <c r="A280" s="9" t="s">
        <v>163</v>
      </c>
      <c r="B280" s="10">
        <v>943.5100000000001</v>
      </c>
      <c r="C280" s="10">
        <v>549</v>
      </c>
      <c r="D280" s="11">
        <f t="shared" si="4"/>
        <v>1.7185974499089256</v>
      </c>
    </row>
    <row r="281" spans="1:4">
      <c r="A281" s="9" t="s">
        <v>164</v>
      </c>
      <c r="B281" s="10">
        <v>2221.5600000000004</v>
      </c>
      <c r="C281" s="10">
        <v>1224</v>
      </c>
      <c r="D281" s="11">
        <f t="shared" si="4"/>
        <v>1.8150000000000004</v>
      </c>
    </row>
    <row r="282" spans="1:4">
      <c r="A282" s="9" t="s">
        <v>165</v>
      </c>
      <c r="B282" s="10">
        <v>259.63</v>
      </c>
      <c r="C282" s="10">
        <v>116</v>
      </c>
      <c r="D282" s="11">
        <f t="shared" si="4"/>
        <v>2.2381896551724139</v>
      </c>
    </row>
    <row r="283" spans="1:4">
      <c r="A283" s="9" t="s">
        <v>166</v>
      </c>
      <c r="B283" s="10">
        <v>304.00999999999993</v>
      </c>
      <c r="C283" s="10">
        <v>124</v>
      </c>
      <c r="D283" s="11">
        <f t="shared" si="4"/>
        <v>2.4516935483870963</v>
      </c>
    </row>
    <row r="284" spans="1:4">
      <c r="A284" s="9" t="s">
        <v>167</v>
      </c>
      <c r="B284" s="10">
        <v>559.78999999999985</v>
      </c>
      <c r="C284" s="10">
        <v>234</v>
      </c>
      <c r="D284" s="11">
        <f t="shared" si="4"/>
        <v>2.3922649572649566</v>
      </c>
    </row>
    <row r="285" spans="1:4">
      <c r="A285" s="9" t="s">
        <v>168</v>
      </c>
      <c r="B285" s="10">
        <v>1258.0300000000002</v>
      </c>
      <c r="C285" s="10">
        <v>525</v>
      </c>
      <c r="D285" s="11">
        <f t="shared" si="4"/>
        <v>2.3962476190476196</v>
      </c>
    </row>
    <row r="286" spans="1:4">
      <c r="A286" s="9" t="s">
        <v>169</v>
      </c>
      <c r="B286" s="10">
        <v>1662.6800000000003</v>
      </c>
      <c r="C286" s="10">
        <v>649</v>
      </c>
      <c r="D286" s="11">
        <f t="shared" si="4"/>
        <v>2.5619106317411409</v>
      </c>
    </row>
    <row r="287" spans="1:4">
      <c r="A287" s="9" t="s">
        <v>170</v>
      </c>
      <c r="B287" s="10">
        <v>792.9000000000002</v>
      </c>
      <c r="C287" s="10">
        <v>189</v>
      </c>
      <c r="D287" s="11">
        <f t="shared" si="4"/>
        <v>4.1952380952380963</v>
      </c>
    </row>
    <row r="288" spans="1:4">
      <c r="A288" s="9" t="s">
        <v>171</v>
      </c>
      <c r="B288" s="10">
        <v>685.72</v>
      </c>
      <c r="C288" s="10">
        <v>166</v>
      </c>
      <c r="D288" s="11">
        <f t="shared" si="4"/>
        <v>4.1308433734939758</v>
      </c>
    </row>
    <row r="289" spans="1:4">
      <c r="A289" s="9" t="s">
        <v>517</v>
      </c>
      <c r="B289" s="10">
        <v>1377.3399999999997</v>
      </c>
      <c r="C289" s="10">
        <v>149</v>
      </c>
      <c r="D289" s="11">
        <f t="shared" si="4"/>
        <v>9.2438926174496618</v>
      </c>
    </row>
    <row r="290" spans="1:4">
      <c r="A290" s="9" t="s">
        <v>518</v>
      </c>
      <c r="B290" s="10">
        <v>471.73000000000008</v>
      </c>
      <c r="C290" s="10">
        <v>47</v>
      </c>
      <c r="D290" s="11">
        <f t="shared" si="4"/>
        <v>10.0368085106383</v>
      </c>
    </row>
    <row r="291" spans="1:4">
      <c r="A291" s="9" t="s">
        <v>174</v>
      </c>
      <c r="B291" s="10">
        <v>31.360000000000003</v>
      </c>
      <c r="C291" s="10">
        <v>13</v>
      </c>
      <c r="D291" s="11">
        <f t="shared" si="4"/>
        <v>2.4123076923076927</v>
      </c>
    </row>
    <row r="292" spans="1:4">
      <c r="A292" s="9" t="s">
        <v>175</v>
      </c>
      <c r="B292" s="10">
        <v>82.17</v>
      </c>
      <c r="C292" s="10">
        <v>34</v>
      </c>
      <c r="D292" s="11">
        <f t="shared" si="4"/>
        <v>2.4167647058823531</v>
      </c>
    </row>
    <row r="293" spans="1:4">
      <c r="A293" s="9" t="s">
        <v>333</v>
      </c>
      <c r="B293" s="10">
        <v>284.63</v>
      </c>
      <c r="C293" s="10">
        <v>6</v>
      </c>
      <c r="D293" s="11">
        <f t="shared" si="4"/>
        <v>47.438333333333333</v>
      </c>
    </row>
    <row r="294" spans="1:4">
      <c r="A294" s="9" t="s">
        <v>334</v>
      </c>
      <c r="B294" s="10">
        <v>2290.48</v>
      </c>
      <c r="C294" s="10">
        <v>40</v>
      </c>
      <c r="D294" s="11">
        <f t="shared" si="4"/>
        <v>57.262</v>
      </c>
    </row>
    <row r="295" spans="1:4">
      <c r="A295" s="9" t="s">
        <v>335</v>
      </c>
      <c r="B295" s="10">
        <v>363.34</v>
      </c>
      <c r="C295" s="10">
        <v>5</v>
      </c>
      <c r="D295" s="11">
        <f t="shared" si="4"/>
        <v>72.667999999999992</v>
      </c>
    </row>
    <row r="296" spans="1:4">
      <c r="A296" s="9" t="s">
        <v>336</v>
      </c>
      <c r="B296" s="10">
        <v>647.94000000000005</v>
      </c>
      <c r="C296" s="10">
        <v>5</v>
      </c>
      <c r="D296" s="11">
        <f t="shared" si="4"/>
        <v>129.58800000000002</v>
      </c>
    </row>
    <row r="297" spans="1:4">
      <c r="A297" s="9" t="s">
        <v>337</v>
      </c>
      <c r="B297" s="10">
        <v>689.33999999999992</v>
      </c>
      <c r="C297" s="10">
        <v>5</v>
      </c>
      <c r="D297" s="11">
        <f t="shared" si="4"/>
        <v>137.86799999999999</v>
      </c>
    </row>
    <row r="298" spans="1:4">
      <c r="A298" s="9" t="s">
        <v>338</v>
      </c>
      <c r="B298" s="10">
        <v>68.570000000000007</v>
      </c>
      <c r="C298" s="10">
        <v>5</v>
      </c>
      <c r="D298" s="11">
        <f t="shared" si="4"/>
        <v>13.714000000000002</v>
      </c>
    </row>
    <row r="299" spans="1:4">
      <c r="A299" s="9" t="s">
        <v>339</v>
      </c>
      <c r="B299" s="10">
        <v>138.55000000000001</v>
      </c>
      <c r="C299" s="10">
        <v>17</v>
      </c>
      <c r="D299" s="11">
        <f t="shared" si="4"/>
        <v>8.15</v>
      </c>
    </row>
    <row r="300" spans="1:4">
      <c r="A300" s="9" t="s">
        <v>340</v>
      </c>
      <c r="B300" s="10">
        <v>92.22999999999999</v>
      </c>
      <c r="C300" s="10">
        <v>14</v>
      </c>
      <c r="D300" s="11">
        <f t="shared" si="4"/>
        <v>6.5878571428571417</v>
      </c>
    </row>
    <row r="301" spans="1:4">
      <c r="A301" s="9" t="s">
        <v>341</v>
      </c>
      <c r="B301" s="10">
        <v>114.99</v>
      </c>
      <c r="C301" s="10">
        <v>10</v>
      </c>
      <c r="D301" s="11">
        <f t="shared" si="4"/>
        <v>11.498999999999999</v>
      </c>
    </row>
    <row r="302" spans="1:4">
      <c r="A302" s="9" t="s">
        <v>342</v>
      </c>
      <c r="B302" s="10">
        <v>282.82</v>
      </c>
      <c r="C302" s="10">
        <v>13</v>
      </c>
      <c r="D302" s="11">
        <f t="shared" si="4"/>
        <v>21.755384615384614</v>
      </c>
    </row>
    <row r="303" spans="1:4">
      <c r="A303" s="9" t="s">
        <v>343</v>
      </c>
      <c r="B303" s="10">
        <v>514.54</v>
      </c>
      <c r="C303" s="10">
        <v>15</v>
      </c>
      <c r="D303" s="11">
        <f t="shared" si="4"/>
        <v>34.302666666666667</v>
      </c>
    </row>
    <row r="304" spans="1:4">
      <c r="A304" s="9" t="s">
        <v>344</v>
      </c>
      <c r="B304" s="10">
        <v>1059.4499999999998</v>
      </c>
      <c r="C304" s="10">
        <v>18</v>
      </c>
      <c r="D304" s="11">
        <f t="shared" si="4"/>
        <v>58.85833333333332</v>
      </c>
    </row>
    <row r="305" spans="1:4">
      <c r="A305" s="9" t="s">
        <v>176</v>
      </c>
      <c r="B305" s="10">
        <v>2551.94</v>
      </c>
      <c r="C305" s="10">
        <v>835</v>
      </c>
      <c r="D305" s="11">
        <f t="shared" si="4"/>
        <v>3.0562155688622754</v>
      </c>
    </row>
    <row r="306" spans="1:4">
      <c r="A306" s="9" t="s">
        <v>519</v>
      </c>
      <c r="B306" s="10">
        <v>3094.0299999999993</v>
      </c>
      <c r="C306" s="10">
        <v>739</v>
      </c>
      <c r="D306" s="11">
        <f t="shared" si="4"/>
        <v>4.1867794316644105</v>
      </c>
    </row>
    <row r="307" spans="1:4">
      <c r="A307" s="9" t="s">
        <v>178</v>
      </c>
      <c r="B307" s="10">
        <v>1565.2700000000002</v>
      </c>
      <c r="C307" s="10">
        <v>12363</v>
      </c>
      <c r="D307" s="11">
        <f t="shared" si="4"/>
        <v>0.12660923724015208</v>
      </c>
    </row>
    <row r="308" spans="1:4">
      <c r="A308" s="9" t="s">
        <v>179</v>
      </c>
      <c r="B308" s="10">
        <v>3384.2000000000007</v>
      </c>
      <c r="C308" s="10">
        <v>32894</v>
      </c>
      <c r="D308" s="11">
        <f t="shared" si="4"/>
        <v>0.10288198455645409</v>
      </c>
    </row>
    <row r="309" spans="1:4">
      <c r="A309" s="9" t="s">
        <v>180</v>
      </c>
      <c r="B309" s="10">
        <v>5052.0199999999986</v>
      </c>
      <c r="C309" s="10">
        <v>39486</v>
      </c>
      <c r="D309" s="11">
        <f t="shared" si="4"/>
        <v>0.12794458795522459</v>
      </c>
    </row>
    <row r="310" spans="1:4">
      <c r="A310" s="9" t="s">
        <v>181</v>
      </c>
      <c r="B310" s="10">
        <v>4925.8500000000013</v>
      </c>
      <c r="C310" s="10">
        <v>29648</v>
      </c>
      <c r="D310" s="11">
        <f t="shared" si="4"/>
        <v>0.16614442795466816</v>
      </c>
    </row>
    <row r="311" spans="1:4">
      <c r="A311" s="9" t="s">
        <v>182</v>
      </c>
      <c r="B311" s="10">
        <v>7758.0099999999984</v>
      </c>
      <c r="C311" s="10">
        <v>18953</v>
      </c>
      <c r="D311" s="11">
        <f t="shared" si="4"/>
        <v>0.40932886614256309</v>
      </c>
    </row>
    <row r="312" spans="1:4">
      <c r="A312" s="9" t="s">
        <v>183</v>
      </c>
      <c r="B312" s="10">
        <v>7870.79</v>
      </c>
      <c r="C312" s="10">
        <v>10622</v>
      </c>
      <c r="D312" s="11">
        <f t="shared" si="4"/>
        <v>0.74098945584635656</v>
      </c>
    </row>
    <row r="313" spans="1:4">
      <c r="A313" s="9" t="s">
        <v>184</v>
      </c>
      <c r="B313" s="10">
        <v>2658.8300000000004</v>
      </c>
      <c r="C313" s="10">
        <v>3501</v>
      </c>
      <c r="D313" s="11">
        <f t="shared" si="4"/>
        <v>0.75944872893459026</v>
      </c>
    </row>
    <row r="314" spans="1:4">
      <c r="A314" s="9" t="s">
        <v>185</v>
      </c>
      <c r="B314" s="10">
        <v>1558.7499999999998</v>
      </c>
      <c r="C314" s="10">
        <v>1343</v>
      </c>
      <c r="D314" s="11">
        <f t="shared" si="4"/>
        <v>1.1606478034251673</v>
      </c>
    </row>
    <row r="315" spans="1:4">
      <c r="A315" s="9" t="s">
        <v>186</v>
      </c>
      <c r="B315" s="10">
        <v>15887.699999999997</v>
      </c>
      <c r="C315" s="10">
        <v>1669</v>
      </c>
      <c r="D315" s="11">
        <f t="shared" si="4"/>
        <v>9.5192929898142591</v>
      </c>
    </row>
    <row r="316" spans="1:4">
      <c r="A316" s="9" t="s">
        <v>187</v>
      </c>
      <c r="B316" s="10">
        <v>6211.4100000000017</v>
      </c>
      <c r="C316" s="10">
        <v>397</v>
      </c>
      <c r="D316" s="11">
        <f t="shared" si="4"/>
        <v>15.645869017632245</v>
      </c>
    </row>
    <row r="317" spans="1:4">
      <c r="A317" s="9" t="s">
        <v>188</v>
      </c>
      <c r="B317" s="10">
        <v>3305.71</v>
      </c>
      <c r="C317" s="10">
        <v>10988</v>
      </c>
      <c r="D317" s="11">
        <f t="shared" si="4"/>
        <v>0.30084728795049143</v>
      </c>
    </row>
    <row r="318" spans="1:4">
      <c r="A318" s="9" t="s">
        <v>189</v>
      </c>
      <c r="B318" s="10">
        <v>4707.8700000000008</v>
      </c>
      <c r="C318" s="10">
        <v>163</v>
      </c>
      <c r="D318" s="11">
        <f t="shared" si="4"/>
        <v>28.882638036809819</v>
      </c>
    </row>
    <row r="319" spans="1:4">
      <c r="A319" s="9" t="s">
        <v>190</v>
      </c>
      <c r="B319" s="10">
        <v>5327.3199999999979</v>
      </c>
      <c r="C319" s="10">
        <v>19981</v>
      </c>
      <c r="D319" s="11">
        <f t="shared" si="4"/>
        <v>0.26661928832390763</v>
      </c>
    </row>
    <row r="320" spans="1:4">
      <c r="A320" s="9" t="s">
        <v>520</v>
      </c>
      <c r="B320" s="10">
        <v>1978.63</v>
      </c>
      <c r="C320" s="10">
        <v>41</v>
      </c>
      <c r="D320" s="11">
        <f t="shared" si="4"/>
        <v>48.259268292682933</v>
      </c>
    </row>
    <row r="321" spans="1:4">
      <c r="A321" s="9" t="s">
        <v>191</v>
      </c>
      <c r="B321" s="10">
        <v>9872.2700000000023</v>
      </c>
      <c r="C321" s="10">
        <v>34144</v>
      </c>
      <c r="D321" s="11">
        <f t="shared" si="4"/>
        <v>0.28913630506091853</v>
      </c>
    </row>
    <row r="322" spans="1:4">
      <c r="A322" s="9" t="s">
        <v>192</v>
      </c>
      <c r="B322" s="10">
        <v>21164.610000000004</v>
      </c>
      <c r="C322" s="10">
        <v>36908</v>
      </c>
      <c r="D322" s="11">
        <f t="shared" si="4"/>
        <v>0.57344234312344222</v>
      </c>
    </row>
    <row r="323" spans="1:4">
      <c r="A323" s="9" t="s">
        <v>193</v>
      </c>
      <c r="B323" s="10">
        <v>17882.010000000002</v>
      </c>
      <c r="C323" s="10">
        <v>22141</v>
      </c>
      <c r="D323" s="11">
        <f t="shared" si="4"/>
        <v>0.8076423829095345</v>
      </c>
    </row>
    <row r="324" spans="1:4">
      <c r="A324" s="9" t="s">
        <v>194</v>
      </c>
      <c r="B324" s="10">
        <v>23025.049999999996</v>
      </c>
      <c r="C324" s="10">
        <v>15754</v>
      </c>
      <c r="D324" s="11">
        <f t="shared" si="4"/>
        <v>1.4615367525707754</v>
      </c>
    </row>
    <row r="325" spans="1:4">
      <c r="A325" s="9" t="s">
        <v>195</v>
      </c>
      <c r="B325" s="10">
        <v>22078.960000000003</v>
      </c>
      <c r="C325" s="10">
        <v>8693</v>
      </c>
      <c r="D325" s="11">
        <f t="shared" si="4"/>
        <v>2.539855055792017</v>
      </c>
    </row>
    <row r="326" spans="1:4">
      <c r="A326" s="9" t="s">
        <v>196</v>
      </c>
      <c r="B326" s="10">
        <v>10371.189999999997</v>
      </c>
      <c r="C326" s="10">
        <v>2634</v>
      </c>
      <c r="D326" s="11">
        <f t="shared" si="4"/>
        <v>3.9374297646165517</v>
      </c>
    </row>
    <row r="327" spans="1:4">
      <c r="A327" s="9" t="s">
        <v>197</v>
      </c>
      <c r="B327" s="10">
        <v>10485.560000000001</v>
      </c>
      <c r="C327" s="10">
        <v>1445</v>
      </c>
      <c r="D327" s="11">
        <f t="shared" si="4"/>
        <v>7.2564429065743949</v>
      </c>
    </row>
    <row r="328" spans="1:4">
      <c r="A328" s="9" t="s">
        <v>198</v>
      </c>
      <c r="B328" s="10">
        <v>313.88000000000005</v>
      </c>
      <c r="C328" s="10">
        <v>159</v>
      </c>
      <c r="D328" s="11">
        <f t="shared" si="4"/>
        <v>1.9740880503144658</v>
      </c>
    </row>
    <row r="329" spans="1:4">
      <c r="A329" s="9" t="s">
        <v>199</v>
      </c>
      <c r="B329" s="10">
        <v>1800.33</v>
      </c>
      <c r="C329" s="10">
        <v>863</v>
      </c>
      <c r="D329" s="11">
        <f t="shared" si="4"/>
        <v>2.0861297798377749</v>
      </c>
    </row>
    <row r="330" spans="1:4">
      <c r="A330" s="9" t="s">
        <v>200</v>
      </c>
      <c r="B330" s="10">
        <v>1949.2600000000004</v>
      </c>
      <c r="C330" s="10">
        <v>816</v>
      </c>
      <c r="D330" s="11">
        <f t="shared" si="4"/>
        <v>2.3887990196078435</v>
      </c>
    </row>
    <row r="331" spans="1:4">
      <c r="A331" s="9" t="s">
        <v>201</v>
      </c>
      <c r="B331" s="10">
        <v>1177.26</v>
      </c>
      <c r="C331" s="10">
        <v>284</v>
      </c>
      <c r="D331" s="11">
        <f t="shared" si="4"/>
        <v>4.1452816901408447</v>
      </c>
    </row>
    <row r="332" spans="1:4">
      <c r="A332" s="9" t="s">
        <v>202</v>
      </c>
      <c r="B332" s="10">
        <v>1207.08</v>
      </c>
      <c r="C332" s="10">
        <v>285</v>
      </c>
      <c r="D332" s="11">
        <f t="shared" si="4"/>
        <v>4.2353684210526312</v>
      </c>
    </row>
    <row r="333" spans="1:4">
      <c r="A333" s="9" t="s">
        <v>203</v>
      </c>
      <c r="B333" s="10">
        <v>593.75000000000011</v>
      </c>
      <c r="C333" s="10">
        <v>105</v>
      </c>
      <c r="D333" s="11">
        <f t="shared" si="4"/>
        <v>5.654761904761906</v>
      </c>
    </row>
    <row r="334" spans="1:4">
      <c r="A334" s="9" t="s">
        <v>305</v>
      </c>
      <c r="B334" s="10">
        <v>38.22</v>
      </c>
      <c r="C334" s="10">
        <v>6</v>
      </c>
      <c r="D334" s="11">
        <f t="shared" si="4"/>
        <v>6.37</v>
      </c>
    </row>
    <row r="335" spans="1:4">
      <c r="A335" s="9" t="s">
        <v>204</v>
      </c>
      <c r="B335" s="10">
        <v>4350.2999999999993</v>
      </c>
      <c r="C335" s="10">
        <v>1383</v>
      </c>
      <c r="D335" s="11">
        <f t="shared" si="4"/>
        <v>3.1455531453362249</v>
      </c>
    </row>
    <row r="336" spans="1:4">
      <c r="A336" s="9" t="s">
        <v>205</v>
      </c>
      <c r="B336" s="10">
        <v>21892.46</v>
      </c>
      <c r="C336" s="10">
        <v>7651</v>
      </c>
      <c r="D336" s="11">
        <f t="shared" si="4"/>
        <v>2.8613854398117891</v>
      </c>
    </row>
    <row r="337" spans="1:4">
      <c r="A337" s="9" t="s">
        <v>206</v>
      </c>
      <c r="B337" s="10">
        <v>3398.3699999999994</v>
      </c>
      <c r="C337" s="10">
        <v>759</v>
      </c>
      <c r="D337" s="11">
        <f t="shared" si="4"/>
        <v>4.4774308300395251</v>
      </c>
    </row>
    <row r="338" spans="1:4">
      <c r="A338" s="9" t="s">
        <v>207</v>
      </c>
      <c r="B338" s="10">
        <v>28358.63</v>
      </c>
      <c r="C338" s="10">
        <v>6724</v>
      </c>
      <c r="D338" s="11">
        <f t="shared" si="4"/>
        <v>4.217523795359905</v>
      </c>
    </row>
    <row r="339" spans="1:4">
      <c r="A339" s="9" t="s">
        <v>208</v>
      </c>
      <c r="B339" s="10">
        <v>3969.59</v>
      </c>
      <c r="C339" s="10">
        <v>636</v>
      </c>
      <c r="D339" s="11">
        <f t="shared" si="4"/>
        <v>6.2414937106918238</v>
      </c>
    </row>
    <row r="340" spans="1:4">
      <c r="A340" s="9" t="s">
        <v>209</v>
      </c>
      <c r="B340" s="10">
        <v>25531.450000000004</v>
      </c>
      <c r="C340" s="10">
        <v>6257</v>
      </c>
      <c r="D340" s="11">
        <f t="shared" si="4"/>
        <v>4.0804618826913863</v>
      </c>
    </row>
    <row r="341" spans="1:4">
      <c r="A341" s="9" t="s">
        <v>210</v>
      </c>
      <c r="B341" s="10">
        <v>3616.1299999999997</v>
      </c>
      <c r="C341" s="10">
        <v>520</v>
      </c>
      <c r="D341" s="11">
        <f t="shared" si="4"/>
        <v>6.9540961538461534</v>
      </c>
    </row>
    <row r="342" spans="1:4">
      <c r="A342" s="9" t="s">
        <v>211</v>
      </c>
      <c r="B342" s="10">
        <v>17340.509999999998</v>
      </c>
      <c r="C342" s="10">
        <v>2679</v>
      </c>
      <c r="D342" s="11">
        <f t="shared" ref="D342:D405" si="5">+B342/C342</f>
        <v>6.4727547592385211</v>
      </c>
    </row>
    <row r="343" spans="1:4">
      <c r="A343" s="9" t="s">
        <v>306</v>
      </c>
      <c r="B343" s="10">
        <v>455.23999999999995</v>
      </c>
      <c r="C343" s="10">
        <v>19</v>
      </c>
      <c r="D343" s="11">
        <f t="shared" si="5"/>
        <v>23.959999999999997</v>
      </c>
    </row>
    <row r="344" spans="1:4">
      <c r="A344" s="9" t="s">
        <v>307</v>
      </c>
      <c r="B344" s="10">
        <v>285.60000000000002</v>
      </c>
      <c r="C344" s="10">
        <v>6</v>
      </c>
      <c r="D344" s="11">
        <f t="shared" si="5"/>
        <v>47.6</v>
      </c>
    </row>
    <row r="345" spans="1:4">
      <c r="A345" s="9" t="s">
        <v>308</v>
      </c>
      <c r="B345" s="10">
        <v>847.68</v>
      </c>
      <c r="C345" s="10">
        <v>161</v>
      </c>
      <c r="D345" s="11">
        <f t="shared" si="5"/>
        <v>5.2650931677018633</v>
      </c>
    </row>
    <row r="346" spans="1:4">
      <c r="A346" s="9" t="s">
        <v>309</v>
      </c>
      <c r="B346" s="10">
        <v>912.68999999999994</v>
      </c>
      <c r="C346" s="10">
        <v>97</v>
      </c>
      <c r="D346" s="11">
        <f t="shared" si="5"/>
        <v>9.4091752577319578</v>
      </c>
    </row>
    <row r="347" spans="1:4">
      <c r="A347" s="9" t="s">
        <v>212</v>
      </c>
      <c r="B347" s="10">
        <v>4103</v>
      </c>
      <c r="C347" s="10">
        <v>382</v>
      </c>
      <c r="D347" s="11">
        <f t="shared" si="5"/>
        <v>10.740837696335079</v>
      </c>
    </row>
    <row r="348" spans="1:4">
      <c r="A348" s="9" t="s">
        <v>213</v>
      </c>
      <c r="B348" s="10">
        <v>1701.8099999999997</v>
      </c>
      <c r="C348" s="10">
        <v>146</v>
      </c>
      <c r="D348" s="11">
        <f t="shared" si="5"/>
        <v>11.656232876712327</v>
      </c>
    </row>
    <row r="349" spans="1:4">
      <c r="A349" s="9" t="s">
        <v>214</v>
      </c>
      <c r="B349" s="10">
        <v>1321.1300000000003</v>
      </c>
      <c r="C349" s="10">
        <v>118</v>
      </c>
      <c r="D349" s="11">
        <f t="shared" si="5"/>
        <v>11.196016949152545</v>
      </c>
    </row>
    <row r="350" spans="1:4">
      <c r="A350" s="9" t="s">
        <v>215</v>
      </c>
      <c r="B350" s="10">
        <v>610.75</v>
      </c>
      <c r="C350" s="10">
        <v>53</v>
      </c>
      <c r="D350" s="11">
        <f t="shared" si="5"/>
        <v>11.523584905660377</v>
      </c>
    </row>
    <row r="351" spans="1:4">
      <c r="A351" s="9" t="s">
        <v>216</v>
      </c>
      <c r="B351" s="10">
        <v>878.76</v>
      </c>
      <c r="C351" s="10">
        <v>71</v>
      </c>
      <c r="D351" s="11">
        <f t="shared" si="5"/>
        <v>12.376901408450705</v>
      </c>
    </row>
    <row r="352" spans="1:4">
      <c r="A352" s="9" t="s">
        <v>217</v>
      </c>
      <c r="B352" s="10">
        <v>371.06</v>
      </c>
      <c r="C352" s="10">
        <v>814</v>
      </c>
      <c r="D352" s="11">
        <f t="shared" si="5"/>
        <v>0.45584766584766584</v>
      </c>
    </row>
    <row r="353" spans="1:4">
      <c r="A353" s="9" t="s">
        <v>218</v>
      </c>
      <c r="B353" s="10">
        <v>554.50999999999988</v>
      </c>
      <c r="C353" s="10">
        <v>1042</v>
      </c>
      <c r="D353" s="11">
        <f t="shared" si="5"/>
        <v>0.53215930902111308</v>
      </c>
    </row>
    <row r="354" spans="1:4">
      <c r="A354" s="9" t="s">
        <v>219</v>
      </c>
      <c r="B354" s="10">
        <v>2953.9900000000002</v>
      </c>
      <c r="C354" s="10">
        <v>6719</v>
      </c>
      <c r="D354" s="11">
        <f t="shared" si="5"/>
        <v>0.43964726893883022</v>
      </c>
    </row>
    <row r="355" spans="1:4">
      <c r="A355" s="9" t="s">
        <v>220</v>
      </c>
      <c r="B355" s="10">
        <v>1008.4600000000002</v>
      </c>
      <c r="C355" s="10">
        <v>1210</v>
      </c>
      <c r="D355" s="11">
        <f t="shared" si="5"/>
        <v>0.8334380165289258</v>
      </c>
    </row>
    <row r="356" spans="1:4">
      <c r="A356" s="9" t="s">
        <v>221</v>
      </c>
      <c r="B356" s="10">
        <v>4424.8400000000011</v>
      </c>
      <c r="C356" s="10">
        <v>7419</v>
      </c>
      <c r="D356" s="11">
        <f t="shared" si="5"/>
        <v>0.59642000269578122</v>
      </c>
    </row>
    <row r="357" spans="1:4">
      <c r="A357" s="9" t="s">
        <v>222</v>
      </c>
      <c r="B357" s="10">
        <v>9797.8299999999981</v>
      </c>
      <c r="C357" s="10">
        <v>16000</v>
      </c>
      <c r="D357" s="11">
        <f t="shared" si="5"/>
        <v>0.61236437499999985</v>
      </c>
    </row>
    <row r="358" spans="1:4">
      <c r="A358" s="9" t="s">
        <v>223</v>
      </c>
      <c r="B358" s="10">
        <v>3774.5299999999997</v>
      </c>
      <c r="C358" s="10">
        <v>4346</v>
      </c>
      <c r="D358" s="11">
        <f t="shared" si="5"/>
        <v>0.86850667280257698</v>
      </c>
    </row>
    <row r="359" spans="1:4">
      <c r="A359" s="9" t="s">
        <v>224</v>
      </c>
      <c r="B359" s="10">
        <v>7669.63</v>
      </c>
      <c r="C359" s="10">
        <v>9221</v>
      </c>
      <c r="D359" s="11">
        <f t="shared" si="5"/>
        <v>0.83175685934280452</v>
      </c>
    </row>
    <row r="360" spans="1:4">
      <c r="A360" s="9" t="s">
        <v>225</v>
      </c>
      <c r="B360" s="10">
        <v>8848.1099999999969</v>
      </c>
      <c r="C360" s="10">
        <v>9916</v>
      </c>
      <c r="D360" s="11">
        <f t="shared" si="5"/>
        <v>0.89230637353771647</v>
      </c>
    </row>
    <row r="361" spans="1:4">
      <c r="A361" s="9" t="s">
        <v>226</v>
      </c>
      <c r="B361" s="10">
        <v>2226.9300000000003</v>
      </c>
      <c r="C361" s="10">
        <v>1582</v>
      </c>
      <c r="D361" s="11">
        <f t="shared" si="5"/>
        <v>1.4076675094816689</v>
      </c>
    </row>
    <row r="362" spans="1:4">
      <c r="A362" s="9" t="s">
        <v>227</v>
      </c>
      <c r="B362" s="10">
        <v>6188.2699999999986</v>
      </c>
      <c r="C362" s="10">
        <v>4652</v>
      </c>
      <c r="D362" s="11">
        <f t="shared" si="5"/>
        <v>1.3302386070507306</v>
      </c>
    </row>
    <row r="363" spans="1:4">
      <c r="A363" s="9" t="s">
        <v>228</v>
      </c>
      <c r="B363" s="10">
        <v>7406.7499999999982</v>
      </c>
      <c r="C363" s="10">
        <v>5266</v>
      </c>
      <c r="D363" s="11">
        <f t="shared" si="5"/>
        <v>1.4065229775921</v>
      </c>
    </row>
    <row r="364" spans="1:4">
      <c r="A364" s="9" t="s">
        <v>229</v>
      </c>
      <c r="B364" s="10">
        <v>4503.43</v>
      </c>
      <c r="C364" s="10">
        <v>2423</v>
      </c>
      <c r="D364" s="11">
        <f t="shared" si="5"/>
        <v>1.8586174164259184</v>
      </c>
    </row>
    <row r="365" spans="1:4">
      <c r="A365" s="9" t="s">
        <v>230</v>
      </c>
      <c r="B365" s="10">
        <v>1214.68</v>
      </c>
      <c r="C365" s="10">
        <v>508</v>
      </c>
      <c r="D365" s="11">
        <f t="shared" si="5"/>
        <v>2.3911023622047245</v>
      </c>
    </row>
    <row r="366" spans="1:4">
      <c r="A366" s="9" t="s">
        <v>231</v>
      </c>
      <c r="B366" s="10">
        <v>5935.46</v>
      </c>
      <c r="C366" s="10">
        <v>2421</v>
      </c>
      <c r="D366" s="11">
        <f t="shared" si="5"/>
        <v>2.4516563403552252</v>
      </c>
    </row>
    <row r="367" spans="1:4">
      <c r="A367" s="9" t="s">
        <v>232</v>
      </c>
      <c r="B367" s="10">
        <v>6474.3200000000015</v>
      </c>
      <c r="C367" s="10">
        <v>2662</v>
      </c>
      <c r="D367" s="11">
        <f t="shared" si="5"/>
        <v>2.4321262208865519</v>
      </c>
    </row>
    <row r="368" spans="1:4">
      <c r="A368" s="9" t="s">
        <v>233</v>
      </c>
      <c r="B368" s="10">
        <v>3231.2500000000005</v>
      </c>
      <c r="C368" s="10">
        <v>1119</v>
      </c>
      <c r="D368" s="11">
        <f t="shared" si="5"/>
        <v>2.8876228775692585</v>
      </c>
    </row>
    <row r="369" spans="1:4">
      <c r="A369" s="9" t="s">
        <v>234</v>
      </c>
      <c r="B369" s="10">
        <v>2229.3000000000002</v>
      </c>
      <c r="C369" s="10">
        <v>815</v>
      </c>
      <c r="D369" s="11">
        <f t="shared" si="5"/>
        <v>2.7353374233128838</v>
      </c>
    </row>
    <row r="370" spans="1:4">
      <c r="A370" s="9" t="s">
        <v>235</v>
      </c>
      <c r="B370" s="10">
        <v>517.26999999999987</v>
      </c>
      <c r="C370" s="10">
        <v>112</v>
      </c>
      <c r="D370" s="11">
        <f t="shared" si="5"/>
        <v>4.6184821428571414</v>
      </c>
    </row>
    <row r="371" spans="1:4">
      <c r="A371" s="9" t="s">
        <v>236</v>
      </c>
      <c r="B371" s="10">
        <v>2295.86</v>
      </c>
      <c r="C371" s="10">
        <v>584</v>
      </c>
      <c r="D371" s="11">
        <f t="shared" si="5"/>
        <v>3.9312671232876713</v>
      </c>
    </row>
    <row r="372" spans="1:4">
      <c r="A372" s="9" t="s">
        <v>237</v>
      </c>
      <c r="B372" s="10">
        <v>1966.8700000000001</v>
      </c>
      <c r="C372" s="10">
        <v>487</v>
      </c>
      <c r="D372" s="11">
        <f t="shared" si="5"/>
        <v>4.0387474332648869</v>
      </c>
    </row>
    <row r="373" spans="1:4">
      <c r="A373" s="9" t="s">
        <v>238</v>
      </c>
      <c r="B373" s="10">
        <v>1984.32</v>
      </c>
      <c r="C373" s="10">
        <v>461</v>
      </c>
      <c r="D373" s="11">
        <f t="shared" si="5"/>
        <v>4.304381778741865</v>
      </c>
    </row>
    <row r="374" spans="1:4">
      <c r="A374" s="9" t="s">
        <v>239</v>
      </c>
      <c r="B374" s="10">
        <v>1514.1299999999999</v>
      </c>
      <c r="C374" s="10">
        <v>337</v>
      </c>
      <c r="D374" s="11">
        <f t="shared" si="5"/>
        <v>4.4929673590504446</v>
      </c>
    </row>
    <row r="375" spans="1:4">
      <c r="A375" s="9" t="s">
        <v>240</v>
      </c>
      <c r="B375" s="10">
        <v>890.17</v>
      </c>
      <c r="C375" s="10">
        <v>180</v>
      </c>
      <c r="D375" s="11">
        <f t="shared" si="5"/>
        <v>4.9453888888888891</v>
      </c>
    </row>
    <row r="376" spans="1:4">
      <c r="A376" s="9" t="s">
        <v>241</v>
      </c>
      <c r="B376" s="10">
        <v>4340.07</v>
      </c>
      <c r="C376" s="10">
        <v>572</v>
      </c>
      <c r="D376" s="11">
        <f t="shared" si="5"/>
        <v>7.5875349650349646</v>
      </c>
    </row>
    <row r="377" spans="1:4">
      <c r="A377" s="9" t="s">
        <v>242</v>
      </c>
      <c r="B377" s="10">
        <v>1691.9400000000003</v>
      </c>
      <c r="C377" s="10">
        <v>205</v>
      </c>
      <c r="D377" s="11">
        <f t="shared" si="5"/>
        <v>8.2533658536585381</v>
      </c>
    </row>
    <row r="378" spans="1:4">
      <c r="A378" s="9" t="s">
        <v>243</v>
      </c>
      <c r="B378" s="10">
        <v>1736.6899999999998</v>
      </c>
      <c r="C378" s="10">
        <v>212</v>
      </c>
      <c r="D378" s="11">
        <f t="shared" si="5"/>
        <v>8.1919339622641498</v>
      </c>
    </row>
    <row r="379" spans="1:4">
      <c r="A379" s="9" t="s">
        <v>244</v>
      </c>
      <c r="B379" s="10">
        <v>1550.0999999999997</v>
      </c>
      <c r="C379" s="10">
        <v>200</v>
      </c>
      <c r="D379" s="11">
        <f t="shared" si="5"/>
        <v>7.7504999999999988</v>
      </c>
    </row>
    <row r="380" spans="1:4">
      <c r="A380" s="9" t="s">
        <v>245</v>
      </c>
      <c r="B380" s="10">
        <v>667.89</v>
      </c>
      <c r="C380" s="10">
        <v>81</v>
      </c>
      <c r="D380" s="11">
        <f t="shared" si="5"/>
        <v>8.2455555555555549</v>
      </c>
    </row>
    <row r="381" spans="1:4">
      <c r="A381" s="9" t="s">
        <v>521</v>
      </c>
      <c r="B381" s="10">
        <v>29.42</v>
      </c>
      <c r="C381" s="10">
        <v>250</v>
      </c>
      <c r="D381" s="11">
        <f t="shared" si="5"/>
        <v>0.11768000000000001</v>
      </c>
    </row>
    <row r="382" spans="1:4">
      <c r="A382" s="9" t="s">
        <v>522</v>
      </c>
      <c r="B382" s="10">
        <v>49.4</v>
      </c>
      <c r="C382" s="10">
        <v>300</v>
      </c>
      <c r="D382" s="11">
        <f t="shared" si="5"/>
        <v>0.16466666666666666</v>
      </c>
    </row>
    <row r="383" spans="1:4">
      <c r="A383" s="9" t="s">
        <v>523</v>
      </c>
      <c r="B383" s="10">
        <v>40.57</v>
      </c>
      <c r="C383" s="10">
        <v>100</v>
      </c>
      <c r="D383" s="11">
        <f t="shared" si="5"/>
        <v>0.40570000000000001</v>
      </c>
    </row>
    <row r="384" spans="1:4">
      <c r="A384" s="9" t="s">
        <v>524</v>
      </c>
      <c r="B384" s="10">
        <v>10.39</v>
      </c>
      <c r="C384" s="10">
        <v>10</v>
      </c>
      <c r="D384" s="11">
        <f t="shared" si="5"/>
        <v>1.0390000000000001</v>
      </c>
    </row>
    <row r="385" spans="1:4">
      <c r="A385" s="9" t="s">
        <v>345</v>
      </c>
      <c r="B385" s="10">
        <v>624.35</v>
      </c>
      <c r="C385" s="10">
        <v>11</v>
      </c>
      <c r="D385" s="11">
        <f t="shared" si="5"/>
        <v>56.759090909090908</v>
      </c>
    </row>
    <row r="386" spans="1:4">
      <c r="A386" s="9" t="s">
        <v>346</v>
      </c>
      <c r="B386" s="10">
        <v>226.03</v>
      </c>
      <c r="C386" s="10">
        <v>4</v>
      </c>
      <c r="D386" s="11">
        <f t="shared" si="5"/>
        <v>56.5075</v>
      </c>
    </row>
    <row r="387" spans="1:4">
      <c r="A387" s="9" t="s">
        <v>347</v>
      </c>
      <c r="B387" s="10">
        <v>636.07000000000005</v>
      </c>
      <c r="C387" s="10">
        <v>11</v>
      </c>
      <c r="D387" s="11">
        <f t="shared" si="5"/>
        <v>57.824545454545458</v>
      </c>
    </row>
    <row r="388" spans="1:4">
      <c r="A388" s="9" t="s">
        <v>348</v>
      </c>
      <c r="B388" s="10">
        <v>122.55000000000001</v>
      </c>
      <c r="C388" s="10">
        <v>2</v>
      </c>
      <c r="D388" s="11">
        <f t="shared" si="5"/>
        <v>61.275000000000006</v>
      </c>
    </row>
    <row r="389" spans="1:4">
      <c r="A389" s="9" t="s">
        <v>561</v>
      </c>
      <c r="B389" s="10">
        <v>0</v>
      </c>
      <c r="C389" s="10">
        <v>0</v>
      </c>
      <c r="D389" s="11" t="e">
        <f t="shared" si="5"/>
        <v>#DIV/0!</v>
      </c>
    </row>
    <row r="390" spans="1:4">
      <c r="A390" s="9" t="s">
        <v>562</v>
      </c>
      <c r="B390" s="10">
        <v>0</v>
      </c>
      <c r="C390" s="10">
        <v>0</v>
      </c>
      <c r="D390" s="11" t="e">
        <f t="shared" si="5"/>
        <v>#DIV/0!</v>
      </c>
    </row>
    <row r="391" spans="1:4">
      <c r="A391" s="9" t="s">
        <v>349</v>
      </c>
      <c r="B391" s="10">
        <v>0</v>
      </c>
      <c r="C391" s="10">
        <v>0</v>
      </c>
      <c r="D391" s="11" t="e">
        <f t="shared" si="5"/>
        <v>#DIV/0!</v>
      </c>
    </row>
    <row r="392" spans="1:4">
      <c r="A392" s="9" t="s">
        <v>350</v>
      </c>
      <c r="B392" s="10">
        <v>286.15999999999997</v>
      </c>
      <c r="C392" s="10">
        <v>5</v>
      </c>
      <c r="D392" s="11">
        <f t="shared" si="5"/>
        <v>57.231999999999992</v>
      </c>
    </row>
    <row r="393" spans="1:4">
      <c r="A393" s="9" t="s">
        <v>351</v>
      </c>
      <c r="B393" s="10">
        <v>335.19</v>
      </c>
      <c r="C393" s="10">
        <v>6</v>
      </c>
      <c r="D393" s="11">
        <f t="shared" si="5"/>
        <v>55.865000000000002</v>
      </c>
    </row>
    <row r="394" spans="1:4">
      <c r="A394" s="9" t="s">
        <v>352</v>
      </c>
      <c r="B394" s="10">
        <v>574.18000000000006</v>
      </c>
      <c r="C394" s="10">
        <v>10</v>
      </c>
      <c r="D394" s="11">
        <f t="shared" si="5"/>
        <v>57.418000000000006</v>
      </c>
    </row>
    <row r="395" spans="1:4">
      <c r="A395" s="9" t="s">
        <v>353</v>
      </c>
      <c r="B395" s="10">
        <v>67.52</v>
      </c>
      <c r="C395" s="10">
        <v>1</v>
      </c>
      <c r="D395" s="11">
        <f t="shared" si="5"/>
        <v>67.52</v>
      </c>
    </row>
    <row r="396" spans="1:4">
      <c r="A396" s="9" t="s">
        <v>354</v>
      </c>
      <c r="B396" s="10">
        <v>285.73999999999995</v>
      </c>
      <c r="C396" s="10">
        <v>5</v>
      </c>
      <c r="D396" s="11">
        <f t="shared" si="5"/>
        <v>57.147999999999989</v>
      </c>
    </row>
    <row r="397" spans="1:4">
      <c r="A397" s="9" t="s">
        <v>355</v>
      </c>
      <c r="B397" s="10">
        <v>740.06999999999994</v>
      </c>
      <c r="C397" s="10">
        <v>13</v>
      </c>
      <c r="D397" s="11">
        <f t="shared" si="5"/>
        <v>56.928461538461534</v>
      </c>
    </row>
    <row r="398" spans="1:4">
      <c r="A398" s="9" t="s">
        <v>356</v>
      </c>
      <c r="B398" s="10">
        <v>692.41</v>
      </c>
      <c r="C398" s="10">
        <v>12</v>
      </c>
      <c r="D398" s="11">
        <f t="shared" si="5"/>
        <v>57.700833333333328</v>
      </c>
    </row>
    <row r="399" spans="1:4">
      <c r="A399" s="9" t="s">
        <v>357</v>
      </c>
      <c r="B399" s="10">
        <v>899.93</v>
      </c>
      <c r="C399" s="10">
        <v>15</v>
      </c>
      <c r="D399" s="11">
        <f t="shared" si="5"/>
        <v>59.995333333333328</v>
      </c>
    </row>
    <row r="400" spans="1:4">
      <c r="A400" s="9" t="s">
        <v>358</v>
      </c>
      <c r="B400" s="10">
        <v>1528.7700000000002</v>
      </c>
      <c r="C400" s="10">
        <v>25</v>
      </c>
      <c r="D400" s="11">
        <f t="shared" si="5"/>
        <v>61.150800000000011</v>
      </c>
    </row>
    <row r="401" spans="1:4">
      <c r="A401" s="9" t="s">
        <v>359</v>
      </c>
      <c r="B401" s="10">
        <v>160.6</v>
      </c>
      <c r="C401" s="10">
        <v>2</v>
      </c>
      <c r="D401" s="11">
        <f t="shared" si="5"/>
        <v>80.3</v>
      </c>
    </row>
    <row r="402" spans="1:4">
      <c r="A402" s="9" t="s">
        <v>360</v>
      </c>
      <c r="B402" s="10">
        <v>107.08999999999999</v>
      </c>
      <c r="C402" s="10">
        <v>1</v>
      </c>
      <c r="D402" s="11">
        <f t="shared" si="5"/>
        <v>107.08999999999999</v>
      </c>
    </row>
    <row r="403" spans="1:4">
      <c r="A403" s="9" t="s">
        <v>361</v>
      </c>
      <c r="B403" s="10">
        <v>368.56999999999994</v>
      </c>
      <c r="C403" s="10">
        <v>6</v>
      </c>
      <c r="D403" s="11">
        <f t="shared" si="5"/>
        <v>61.42833333333332</v>
      </c>
    </row>
    <row r="404" spans="1:4">
      <c r="A404" s="9" t="s">
        <v>362</v>
      </c>
      <c r="B404" s="10">
        <v>848.20999999999992</v>
      </c>
      <c r="C404" s="10">
        <v>13</v>
      </c>
      <c r="D404" s="11">
        <f t="shared" si="5"/>
        <v>65.246923076923068</v>
      </c>
    </row>
    <row r="405" spans="1:4">
      <c r="A405" s="9" t="s">
        <v>525</v>
      </c>
      <c r="B405" s="10">
        <v>3.2299999999999995</v>
      </c>
      <c r="C405" s="10">
        <v>3</v>
      </c>
      <c r="D405" s="11">
        <f t="shared" si="5"/>
        <v>1.0766666666666664</v>
      </c>
    </row>
    <row r="406" spans="1:4">
      <c r="A406" s="9" t="s">
        <v>526</v>
      </c>
      <c r="B406" s="10">
        <v>2.0999999999999996</v>
      </c>
      <c r="C406" s="10">
        <v>2</v>
      </c>
      <c r="D406" s="11">
        <f t="shared" ref="D406:D469" si="6">+B406/C406</f>
        <v>1.0499999999999998</v>
      </c>
    </row>
    <row r="407" spans="1:4">
      <c r="A407" s="9" t="s">
        <v>527</v>
      </c>
      <c r="B407" s="10">
        <v>8.9</v>
      </c>
      <c r="C407" s="10">
        <v>7</v>
      </c>
      <c r="D407" s="11">
        <f t="shared" si="6"/>
        <v>1.2714285714285716</v>
      </c>
    </row>
    <row r="408" spans="1:4">
      <c r="A408" s="9" t="s">
        <v>563</v>
      </c>
      <c r="B408" s="10">
        <v>0</v>
      </c>
      <c r="C408" s="10">
        <v>0</v>
      </c>
      <c r="D408" s="11" t="e">
        <f t="shared" si="6"/>
        <v>#DIV/0!</v>
      </c>
    </row>
    <row r="409" spans="1:4">
      <c r="A409" s="9" t="s">
        <v>564</v>
      </c>
      <c r="B409" s="10">
        <v>0</v>
      </c>
      <c r="C409" s="10">
        <v>0</v>
      </c>
      <c r="D409" s="11" t="e">
        <f t="shared" si="6"/>
        <v>#DIV/0!</v>
      </c>
    </row>
    <row r="410" spans="1:4">
      <c r="A410" s="9" t="s">
        <v>528</v>
      </c>
      <c r="B410" s="10">
        <v>6.34</v>
      </c>
      <c r="C410" s="10">
        <v>5</v>
      </c>
      <c r="D410" s="11">
        <f t="shared" si="6"/>
        <v>1.268</v>
      </c>
    </row>
    <row r="411" spans="1:4">
      <c r="A411" s="9" t="s">
        <v>529</v>
      </c>
      <c r="B411" s="10">
        <v>0</v>
      </c>
      <c r="C411" s="10">
        <v>16</v>
      </c>
      <c r="D411" s="11">
        <f t="shared" si="6"/>
        <v>0</v>
      </c>
    </row>
    <row r="412" spans="1:4">
      <c r="A412" s="9" t="s">
        <v>530</v>
      </c>
      <c r="B412" s="10">
        <v>0</v>
      </c>
      <c r="C412" s="10">
        <v>3</v>
      </c>
      <c r="D412" s="11">
        <f t="shared" si="6"/>
        <v>0</v>
      </c>
    </row>
    <row r="413" spans="1:4">
      <c r="A413" s="9" t="s">
        <v>531</v>
      </c>
      <c r="B413" s="10">
        <v>0</v>
      </c>
      <c r="C413" s="10">
        <v>0</v>
      </c>
      <c r="D413" s="11" t="e">
        <f t="shared" si="6"/>
        <v>#DIV/0!</v>
      </c>
    </row>
    <row r="414" spans="1:4">
      <c r="A414" s="9" t="s">
        <v>532</v>
      </c>
      <c r="B414" s="10">
        <v>0</v>
      </c>
      <c r="C414" s="10">
        <v>0</v>
      </c>
      <c r="D414" s="11" t="e">
        <f t="shared" si="6"/>
        <v>#DIV/0!</v>
      </c>
    </row>
    <row r="415" spans="1:4">
      <c r="A415" s="9" t="s">
        <v>533</v>
      </c>
      <c r="B415" s="10">
        <v>0</v>
      </c>
      <c r="C415" s="10">
        <v>0</v>
      </c>
      <c r="D415" s="11" t="e">
        <f t="shared" si="6"/>
        <v>#DIV/0!</v>
      </c>
    </row>
    <row r="416" spans="1:4">
      <c r="A416" s="9" t="s">
        <v>534</v>
      </c>
      <c r="B416" s="10">
        <v>0</v>
      </c>
      <c r="C416" s="10">
        <v>0</v>
      </c>
      <c r="D416" s="11" t="e">
        <f t="shared" si="6"/>
        <v>#DIV/0!</v>
      </c>
    </row>
    <row r="417" spans="1:4">
      <c r="A417" s="9" t="s">
        <v>535</v>
      </c>
      <c r="B417" s="10">
        <v>0</v>
      </c>
      <c r="C417" s="10">
        <v>0</v>
      </c>
      <c r="D417" s="11" t="e">
        <f t="shared" si="6"/>
        <v>#DIV/0!</v>
      </c>
    </row>
    <row r="418" spans="1:4">
      <c r="A418" s="9" t="s">
        <v>363</v>
      </c>
      <c r="B418" s="10">
        <v>0</v>
      </c>
      <c r="C418" s="10">
        <v>0</v>
      </c>
      <c r="D418" s="11" t="e">
        <f t="shared" si="6"/>
        <v>#DIV/0!</v>
      </c>
    </row>
    <row r="419" spans="1:4">
      <c r="A419" s="9" t="s">
        <v>536</v>
      </c>
      <c r="B419" s="10">
        <v>2824.65</v>
      </c>
      <c r="C419" s="10">
        <v>26</v>
      </c>
      <c r="D419" s="11">
        <f t="shared" si="6"/>
        <v>108.64038461538462</v>
      </c>
    </row>
    <row r="420" spans="1:4">
      <c r="A420" s="9" t="s">
        <v>537</v>
      </c>
      <c r="B420" s="10">
        <v>119.28</v>
      </c>
      <c r="C420" s="10">
        <v>2</v>
      </c>
      <c r="D420" s="11">
        <f t="shared" si="6"/>
        <v>59.64</v>
      </c>
    </row>
    <row r="421" spans="1:4">
      <c r="A421" s="9" t="s">
        <v>565</v>
      </c>
      <c r="B421" s="10">
        <v>0</v>
      </c>
      <c r="C421" s="10">
        <v>0</v>
      </c>
      <c r="D421" s="11" t="e">
        <f t="shared" si="6"/>
        <v>#DIV/0!</v>
      </c>
    </row>
    <row r="422" spans="1:4">
      <c r="A422" s="9" t="s">
        <v>364</v>
      </c>
      <c r="B422" s="10">
        <v>120365.17</v>
      </c>
      <c r="C422" s="10">
        <v>35759</v>
      </c>
      <c r="D422" s="11">
        <f t="shared" si="6"/>
        <v>3.366010514835426</v>
      </c>
    </row>
    <row r="423" spans="1:4">
      <c r="A423" s="9" t="s">
        <v>365</v>
      </c>
      <c r="B423" s="10">
        <v>370777.92</v>
      </c>
      <c r="C423" s="10">
        <v>67677</v>
      </c>
      <c r="D423" s="11">
        <f t="shared" si="6"/>
        <v>5.4786400106387694</v>
      </c>
    </row>
    <row r="424" spans="1:4">
      <c r="A424" s="9" t="s">
        <v>366</v>
      </c>
      <c r="B424" s="10">
        <v>396672.4800000001</v>
      </c>
      <c r="C424" s="10">
        <v>49963</v>
      </c>
      <c r="D424" s="11">
        <f t="shared" si="6"/>
        <v>7.9393247002782079</v>
      </c>
    </row>
    <row r="425" spans="1:4">
      <c r="A425" s="9" t="s">
        <v>367</v>
      </c>
      <c r="B425" s="10">
        <v>414714.47000000015</v>
      </c>
      <c r="C425" s="10">
        <v>34304</v>
      </c>
      <c r="D425" s="11">
        <f t="shared" si="6"/>
        <v>12.089391033115676</v>
      </c>
    </row>
    <row r="426" spans="1:4">
      <c r="A426" s="9" t="s">
        <v>368</v>
      </c>
      <c r="B426" s="10">
        <v>27682.700000000004</v>
      </c>
      <c r="C426" s="10">
        <v>1401</v>
      </c>
      <c r="D426" s="11">
        <f t="shared" si="6"/>
        <v>19.759243397573165</v>
      </c>
    </row>
    <row r="427" spans="1:4">
      <c r="A427" s="9" t="s">
        <v>369</v>
      </c>
      <c r="B427" s="10">
        <v>110254.66000000002</v>
      </c>
      <c r="C427" s="10">
        <v>1622</v>
      </c>
      <c r="D427" s="11">
        <f t="shared" si="6"/>
        <v>67.974512946979047</v>
      </c>
    </row>
    <row r="428" spans="1:4">
      <c r="A428" s="9" t="s">
        <v>370</v>
      </c>
      <c r="B428" s="10">
        <v>32691.200000000001</v>
      </c>
      <c r="C428" s="10">
        <v>306</v>
      </c>
      <c r="D428" s="11">
        <f t="shared" si="6"/>
        <v>106.83398692810458</v>
      </c>
    </row>
    <row r="429" spans="1:4">
      <c r="A429" s="9" t="s">
        <v>371</v>
      </c>
      <c r="B429" s="10">
        <v>18694.510000000006</v>
      </c>
      <c r="C429" s="10">
        <v>125</v>
      </c>
      <c r="D429" s="11">
        <f t="shared" si="6"/>
        <v>149.55608000000004</v>
      </c>
    </row>
    <row r="430" spans="1:4">
      <c r="A430" s="9" t="s">
        <v>372</v>
      </c>
      <c r="B430" s="10">
        <v>42853.689999999988</v>
      </c>
      <c r="C430" s="10">
        <v>19468</v>
      </c>
      <c r="D430" s="11">
        <f t="shared" si="6"/>
        <v>2.2012374152455303</v>
      </c>
    </row>
    <row r="431" spans="1:4">
      <c r="A431" s="9" t="s">
        <v>373</v>
      </c>
      <c r="B431" s="10">
        <v>152807.60999999996</v>
      </c>
      <c r="C431" s="10">
        <v>47593</v>
      </c>
      <c r="D431" s="11">
        <f t="shared" si="6"/>
        <v>3.210716071691214</v>
      </c>
    </row>
    <row r="432" spans="1:4">
      <c r="A432" s="9" t="s">
        <v>374</v>
      </c>
      <c r="B432" s="10">
        <v>156146.93</v>
      </c>
      <c r="C432" s="10">
        <v>34799</v>
      </c>
      <c r="D432" s="11">
        <f t="shared" si="6"/>
        <v>4.4871096870599727</v>
      </c>
    </row>
    <row r="433" spans="1:4">
      <c r="A433" s="9" t="s">
        <v>375</v>
      </c>
      <c r="B433" s="10">
        <v>48429.630000000005</v>
      </c>
      <c r="C433" s="10">
        <v>7590</v>
      </c>
      <c r="D433" s="11">
        <f t="shared" si="6"/>
        <v>6.3807154150197638</v>
      </c>
    </row>
    <row r="434" spans="1:4">
      <c r="A434" s="9" t="s">
        <v>376</v>
      </c>
      <c r="B434" s="10">
        <v>48024.439999999988</v>
      </c>
      <c r="C434" s="10">
        <v>5096</v>
      </c>
      <c r="D434" s="11">
        <f t="shared" si="6"/>
        <v>9.4239481946624775</v>
      </c>
    </row>
    <row r="435" spans="1:4">
      <c r="A435" s="9" t="s">
        <v>377</v>
      </c>
      <c r="B435" s="10">
        <v>45760.570000000007</v>
      </c>
      <c r="C435" s="10">
        <v>3339</v>
      </c>
      <c r="D435" s="11">
        <f t="shared" si="6"/>
        <v>13.704872716382152</v>
      </c>
    </row>
    <row r="436" spans="1:4">
      <c r="A436" s="9" t="s">
        <v>378</v>
      </c>
      <c r="B436" s="10">
        <v>335274.07000000007</v>
      </c>
      <c r="C436" s="10">
        <v>13649</v>
      </c>
      <c r="D436" s="11">
        <f t="shared" si="6"/>
        <v>24.56400249102499</v>
      </c>
    </row>
    <row r="437" spans="1:4">
      <c r="A437" s="9" t="s">
        <v>379</v>
      </c>
      <c r="B437" s="10">
        <v>153350.54999999999</v>
      </c>
      <c r="C437" s="10">
        <v>4562</v>
      </c>
      <c r="D437" s="11">
        <f t="shared" si="6"/>
        <v>33.614763261727312</v>
      </c>
    </row>
    <row r="438" spans="1:4">
      <c r="A438" s="9" t="s">
        <v>380</v>
      </c>
      <c r="B438" s="10">
        <v>135600.71</v>
      </c>
      <c r="C438" s="10">
        <v>2702</v>
      </c>
      <c r="D438" s="11">
        <f t="shared" si="6"/>
        <v>50.185310880829014</v>
      </c>
    </row>
    <row r="439" spans="1:4">
      <c r="A439" s="9" t="s">
        <v>409</v>
      </c>
      <c r="B439" s="10">
        <v>39080.949999999997</v>
      </c>
      <c r="C439" s="10">
        <v>540</v>
      </c>
      <c r="D439" s="11">
        <f t="shared" si="6"/>
        <v>72.372129629629626</v>
      </c>
    </row>
    <row r="440" spans="1:4">
      <c r="A440" s="9" t="s">
        <v>410</v>
      </c>
      <c r="B440" s="10">
        <v>5395.9899999999989</v>
      </c>
      <c r="C440" s="10">
        <v>48</v>
      </c>
      <c r="D440" s="11">
        <f t="shared" si="6"/>
        <v>112.41645833333331</v>
      </c>
    </row>
    <row r="441" spans="1:4">
      <c r="A441" s="9" t="s">
        <v>411</v>
      </c>
      <c r="B441" s="10">
        <v>2637.4</v>
      </c>
      <c r="C441" s="10">
        <v>1054</v>
      </c>
      <c r="D441" s="11">
        <f t="shared" si="6"/>
        <v>2.5022770398481975</v>
      </c>
    </row>
    <row r="442" spans="1:4">
      <c r="A442" s="9" t="s">
        <v>412</v>
      </c>
      <c r="B442" s="10">
        <v>3419.35</v>
      </c>
      <c r="C442" s="10">
        <v>21</v>
      </c>
      <c r="D442" s="11">
        <f t="shared" si="6"/>
        <v>162.82619047619048</v>
      </c>
    </row>
    <row r="443" spans="1:4">
      <c r="A443" s="9" t="s">
        <v>413</v>
      </c>
      <c r="B443" s="10">
        <v>9804.4900000000016</v>
      </c>
      <c r="C443" s="10">
        <v>2845</v>
      </c>
      <c r="D443" s="11">
        <f t="shared" si="6"/>
        <v>3.4462179261862924</v>
      </c>
    </row>
    <row r="444" spans="1:4">
      <c r="A444" s="9" t="s">
        <v>414</v>
      </c>
      <c r="B444" s="10">
        <v>18432.39</v>
      </c>
      <c r="C444" s="10">
        <v>5750</v>
      </c>
      <c r="D444" s="11">
        <f t="shared" si="6"/>
        <v>3.2056330434782607</v>
      </c>
    </row>
    <row r="445" spans="1:4">
      <c r="A445" s="9" t="s">
        <v>415</v>
      </c>
      <c r="B445" s="10">
        <v>30656.949999999993</v>
      </c>
      <c r="C445" s="10">
        <v>5264</v>
      </c>
      <c r="D445" s="11">
        <f t="shared" si="6"/>
        <v>5.8238886778115493</v>
      </c>
    </row>
    <row r="446" spans="1:4">
      <c r="A446" s="9" t="s">
        <v>416</v>
      </c>
      <c r="B446" s="10">
        <v>44966.669999999991</v>
      </c>
      <c r="C446" s="10">
        <v>5415</v>
      </c>
      <c r="D446" s="11">
        <f t="shared" si="6"/>
        <v>8.3040941828254837</v>
      </c>
    </row>
    <row r="447" spans="1:4">
      <c r="A447" s="9" t="s">
        <v>417</v>
      </c>
      <c r="B447" s="10">
        <v>77348.930000000008</v>
      </c>
      <c r="C447" s="10">
        <v>6014</v>
      </c>
      <c r="D447" s="11">
        <f t="shared" si="6"/>
        <v>12.861478217492518</v>
      </c>
    </row>
    <row r="448" spans="1:4">
      <c r="A448" s="9" t="s">
        <v>418</v>
      </c>
      <c r="B448" s="10">
        <v>68188.52</v>
      </c>
      <c r="C448" s="10">
        <v>2716</v>
      </c>
      <c r="D448" s="11">
        <f t="shared" si="6"/>
        <v>25.106229749631812</v>
      </c>
    </row>
    <row r="449" spans="1:4">
      <c r="A449" s="9" t="s">
        <v>419</v>
      </c>
      <c r="B449" s="10">
        <v>33103.5</v>
      </c>
      <c r="C449" s="10">
        <v>932</v>
      </c>
      <c r="D449" s="11">
        <f t="shared" si="6"/>
        <v>35.518776824034333</v>
      </c>
    </row>
    <row r="450" spans="1:4">
      <c r="A450" s="9" t="s">
        <v>420</v>
      </c>
      <c r="B450" s="10">
        <v>40248.5</v>
      </c>
      <c r="C450" s="10">
        <v>805</v>
      </c>
      <c r="D450" s="11">
        <f t="shared" si="6"/>
        <v>49.998136645962731</v>
      </c>
    </row>
    <row r="451" spans="1:4">
      <c r="A451" s="9" t="s">
        <v>538</v>
      </c>
      <c r="B451" s="10">
        <v>6.23</v>
      </c>
      <c r="C451" s="10">
        <v>1</v>
      </c>
      <c r="D451" s="11">
        <f t="shared" si="6"/>
        <v>6.23</v>
      </c>
    </row>
    <row r="452" spans="1:4">
      <c r="A452" s="9" t="s">
        <v>539</v>
      </c>
      <c r="B452" s="10">
        <v>131.5</v>
      </c>
      <c r="C452" s="10">
        <v>6</v>
      </c>
      <c r="D452" s="11">
        <f t="shared" si="6"/>
        <v>21.916666666666668</v>
      </c>
    </row>
    <row r="453" spans="1:4">
      <c r="A453" s="9" t="s">
        <v>402</v>
      </c>
      <c r="B453" s="10">
        <v>5642.95</v>
      </c>
      <c r="C453" s="10">
        <v>575</v>
      </c>
      <c r="D453" s="11">
        <f t="shared" si="6"/>
        <v>9.8138260869565208</v>
      </c>
    </row>
    <row r="454" spans="1:4">
      <c r="A454" s="9" t="s">
        <v>403</v>
      </c>
      <c r="B454" s="10">
        <v>27750.490000000005</v>
      </c>
      <c r="C454" s="10">
        <v>2746</v>
      </c>
      <c r="D454" s="11">
        <f t="shared" si="6"/>
        <v>10.105786598689004</v>
      </c>
    </row>
    <row r="455" spans="1:4">
      <c r="A455" s="9" t="s">
        <v>404</v>
      </c>
      <c r="B455" s="10">
        <v>48687.490000000005</v>
      </c>
      <c r="C455" s="10">
        <v>4299</v>
      </c>
      <c r="D455" s="11">
        <f t="shared" si="6"/>
        <v>11.325305885089557</v>
      </c>
    </row>
    <row r="456" spans="1:4">
      <c r="A456" s="9" t="s">
        <v>405</v>
      </c>
      <c r="B456" s="10">
        <v>56012.010000000009</v>
      </c>
      <c r="C456" s="10">
        <v>4427</v>
      </c>
      <c r="D456" s="11">
        <f t="shared" si="6"/>
        <v>12.652362773887511</v>
      </c>
    </row>
    <row r="457" spans="1:4">
      <c r="A457" s="9" t="s">
        <v>406</v>
      </c>
      <c r="B457" s="10">
        <v>55722.2</v>
      </c>
      <c r="C457" s="10">
        <v>3468</v>
      </c>
      <c r="D457" s="11">
        <f t="shared" si="6"/>
        <v>16.067531718569779</v>
      </c>
    </row>
    <row r="458" spans="1:4">
      <c r="A458" s="9" t="s">
        <v>407</v>
      </c>
      <c r="B458" s="10">
        <v>49514.83</v>
      </c>
      <c r="C458" s="10">
        <v>2630</v>
      </c>
      <c r="D458" s="11">
        <f t="shared" si="6"/>
        <v>18.82693155893536</v>
      </c>
    </row>
    <row r="459" spans="1:4">
      <c r="A459" s="9" t="s">
        <v>408</v>
      </c>
      <c r="B459" s="10">
        <v>59424.060000000019</v>
      </c>
      <c r="C459" s="10">
        <v>2377</v>
      </c>
      <c r="D459" s="11">
        <f t="shared" si="6"/>
        <v>24.99960454354229</v>
      </c>
    </row>
    <row r="460" spans="1:4">
      <c r="A460" s="9" t="s">
        <v>387</v>
      </c>
      <c r="B460" s="10">
        <v>9266.0199999999986</v>
      </c>
      <c r="C460" s="10">
        <v>75</v>
      </c>
      <c r="D460" s="11">
        <f t="shared" si="6"/>
        <v>123.54693333333331</v>
      </c>
    </row>
    <row r="461" spans="1:4">
      <c r="A461" s="9" t="s">
        <v>388</v>
      </c>
      <c r="B461" s="10">
        <v>19904.159999999996</v>
      </c>
      <c r="C461" s="10">
        <v>244</v>
      </c>
      <c r="D461" s="11">
        <f t="shared" si="6"/>
        <v>81.574426229508177</v>
      </c>
    </row>
    <row r="462" spans="1:4">
      <c r="A462" s="9" t="s">
        <v>389</v>
      </c>
      <c r="B462" s="10">
        <v>11440.189999999999</v>
      </c>
      <c r="C462" s="10">
        <v>140</v>
      </c>
      <c r="D462" s="11">
        <f t="shared" si="6"/>
        <v>81.715642857142853</v>
      </c>
    </row>
    <row r="463" spans="1:4">
      <c r="A463" s="8" t="s">
        <v>492</v>
      </c>
      <c r="B463" s="10">
        <v>962830.82000000007</v>
      </c>
      <c r="C463" s="10">
        <v>54911</v>
      </c>
      <c r="D463" s="11">
        <f t="shared" si="6"/>
        <v>17.534388738139899</v>
      </c>
    </row>
    <row r="464" spans="1:4">
      <c r="A464" s="9" t="s">
        <v>446</v>
      </c>
      <c r="B464" s="10">
        <v>356.84000000000003</v>
      </c>
      <c r="C464" s="10">
        <v>34</v>
      </c>
      <c r="D464" s="11">
        <f t="shared" si="6"/>
        <v>10.49529411764706</v>
      </c>
    </row>
    <row r="465" spans="1:4">
      <c r="A465" s="9" t="s">
        <v>447</v>
      </c>
      <c r="B465" s="10">
        <v>144.73999999999998</v>
      </c>
      <c r="C465" s="10">
        <v>14</v>
      </c>
      <c r="D465" s="11">
        <f t="shared" si="6"/>
        <v>10.338571428571427</v>
      </c>
    </row>
    <row r="466" spans="1:4">
      <c r="A466" s="9" t="s">
        <v>448</v>
      </c>
      <c r="B466" s="10">
        <v>82.74</v>
      </c>
      <c r="C466" s="10">
        <v>7</v>
      </c>
      <c r="D466" s="11">
        <f t="shared" si="6"/>
        <v>11.819999999999999</v>
      </c>
    </row>
    <row r="467" spans="1:4">
      <c r="A467" s="9" t="s">
        <v>421</v>
      </c>
      <c r="B467" s="10">
        <v>6409.09</v>
      </c>
      <c r="C467" s="10">
        <v>2488</v>
      </c>
      <c r="D467" s="11">
        <f t="shared" si="6"/>
        <v>2.5760008038585211</v>
      </c>
    </row>
    <row r="468" spans="1:4">
      <c r="A468" s="9" t="s">
        <v>422</v>
      </c>
      <c r="B468" s="10">
        <v>26030.5</v>
      </c>
      <c r="C468" s="10">
        <v>11199</v>
      </c>
      <c r="D468" s="11">
        <f t="shared" si="6"/>
        <v>2.3243593177962318</v>
      </c>
    </row>
    <row r="469" spans="1:4">
      <c r="A469" s="9" t="s">
        <v>423</v>
      </c>
      <c r="B469" s="10">
        <v>1681.7599999999998</v>
      </c>
      <c r="C469" s="10">
        <v>385</v>
      </c>
      <c r="D469" s="11">
        <f t="shared" si="6"/>
        <v>4.3682077922077918</v>
      </c>
    </row>
    <row r="470" spans="1:4">
      <c r="A470" s="9" t="s">
        <v>424</v>
      </c>
      <c r="B470" s="10">
        <v>6429.4500000000007</v>
      </c>
      <c r="C470" s="10">
        <v>1639</v>
      </c>
      <c r="D470" s="11">
        <f t="shared" ref="D470:D533" si="7">+B470/C470</f>
        <v>3.9227882855399638</v>
      </c>
    </row>
    <row r="471" spans="1:4">
      <c r="A471" s="9" t="s">
        <v>425</v>
      </c>
      <c r="B471" s="10">
        <v>294.11</v>
      </c>
      <c r="C471" s="10">
        <v>42</v>
      </c>
      <c r="D471" s="11">
        <f t="shared" si="7"/>
        <v>7.0026190476190475</v>
      </c>
    </row>
    <row r="472" spans="1:4">
      <c r="A472" s="9" t="s">
        <v>426</v>
      </c>
      <c r="B472" s="10">
        <v>1905.1099999999997</v>
      </c>
      <c r="C472" s="10">
        <v>309</v>
      </c>
      <c r="D472" s="11">
        <f t="shared" si="7"/>
        <v>6.1654045307443353</v>
      </c>
    </row>
    <row r="473" spans="1:4">
      <c r="A473" s="9" t="s">
        <v>427</v>
      </c>
      <c r="B473" s="10">
        <v>1214.7499999999998</v>
      </c>
      <c r="C473" s="10">
        <v>109</v>
      </c>
      <c r="D473" s="11">
        <f t="shared" si="7"/>
        <v>11.144495412844035</v>
      </c>
    </row>
    <row r="474" spans="1:4">
      <c r="A474" s="9" t="s">
        <v>428</v>
      </c>
      <c r="B474" s="10">
        <v>18488.630000000005</v>
      </c>
      <c r="C474" s="10">
        <v>4770</v>
      </c>
      <c r="D474" s="11">
        <f t="shared" si="7"/>
        <v>3.8760230607966468</v>
      </c>
    </row>
    <row r="475" spans="1:4">
      <c r="A475" s="9" t="s">
        <v>429</v>
      </c>
      <c r="B475" s="10">
        <v>6636.87</v>
      </c>
      <c r="C475" s="10">
        <v>474</v>
      </c>
      <c r="D475" s="11">
        <f t="shared" si="7"/>
        <v>14.001835443037974</v>
      </c>
    </row>
    <row r="476" spans="1:4">
      <c r="A476" s="9" t="s">
        <v>430</v>
      </c>
      <c r="B476" s="10">
        <v>1500.26</v>
      </c>
      <c r="C476" s="10">
        <v>136</v>
      </c>
      <c r="D476" s="11">
        <f t="shared" si="7"/>
        <v>11.031323529411765</v>
      </c>
    </row>
    <row r="477" spans="1:4">
      <c r="A477" s="9" t="s">
        <v>431</v>
      </c>
      <c r="B477" s="10">
        <v>1514.42</v>
      </c>
      <c r="C477" s="10">
        <v>161</v>
      </c>
      <c r="D477" s="11">
        <f t="shared" si="7"/>
        <v>9.4063354037267093</v>
      </c>
    </row>
    <row r="478" spans="1:4">
      <c r="A478" s="9" t="s">
        <v>449</v>
      </c>
      <c r="B478" s="10">
        <v>2665.75</v>
      </c>
      <c r="C478" s="10">
        <v>300</v>
      </c>
      <c r="D478" s="11">
        <f t="shared" si="7"/>
        <v>8.8858333333333341</v>
      </c>
    </row>
    <row r="479" spans="1:4">
      <c r="A479" s="9" t="s">
        <v>450</v>
      </c>
      <c r="B479" s="10">
        <v>412.66999999999996</v>
      </c>
      <c r="C479" s="10">
        <v>43</v>
      </c>
      <c r="D479" s="11">
        <f t="shared" si="7"/>
        <v>9.5969767441860458</v>
      </c>
    </row>
    <row r="480" spans="1:4">
      <c r="A480" s="9" t="s">
        <v>451</v>
      </c>
      <c r="B480" s="10">
        <v>5126.6900000000014</v>
      </c>
      <c r="C480" s="10">
        <v>400</v>
      </c>
      <c r="D480" s="11">
        <f t="shared" si="7"/>
        <v>12.816725000000003</v>
      </c>
    </row>
    <row r="481" spans="1:4">
      <c r="A481" s="9" t="s">
        <v>452</v>
      </c>
      <c r="B481" s="10">
        <v>1054.29</v>
      </c>
      <c r="C481" s="10">
        <v>80</v>
      </c>
      <c r="D481" s="11">
        <f t="shared" si="7"/>
        <v>13.178625</v>
      </c>
    </row>
    <row r="482" spans="1:4">
      <c r="A482" s="9" t="s">
        <v>453</v>
      </c>
      <c r="B482" s="10">
        <v>124.17</v>
      </c>
      <c r="C482" s="10">
        <v>10</v>
      </c>
      <c r="D482" s="11">
        <f t="shared" si="7"/>
        <v>12.417</v>
      </c>
    </row>
    <row r="483" spans="1:4">
      <c r="A483" s="9" t="s">
        <v>454</v>
      </c>
      <c r="B483" s="10">
        <v>5079.5200000000004</v>
      </c>
      <c r="C483" s="10">
        <v>159</v>
      </c>
      <c r="D483" s="11">
        <f t="shared" si="7"/>
        <v>31.946666666666669</v>
      </c>
    </row>
    <row r="484" spans="1:4">
      <c r="A484" s="9" t="s">
        <v>455</v>
      </c>
      <c r="B484" s="10">
        <v>1308.5200000000002</v>
      </c>
      <c r="C484" s="10">
        <v>40</v>
      </c>
      <c r="D484" s="11">
        <f t="shared" si="7"/>
        <v>32.713000000000008</v>
      </c>
    </row>
    <row r="485" spans="1:4">
      <c r="A485" s="9" t="s">
        <v>456</v>
      </c>
      <c r="B485" s="10">
        <v>61.949999999999996</v>
      </c>
      <c r="C485" s="10">
        <v>7</v>
      </c>
      <c r="D485" s="11">
        <f t="shared" si="7"/>
        <v>8.85</v>
      </c>
    </row>
    <row r="486" spans="1:4">
      <c r="A486" s="9" t="s">
        <v>432</v>
      </c>
      <c r="B486" s="10">
        <v>29189.419999999995</v>
      </c>
      <c r="C486" s="10">
        <v>7012</v>
      </c>
      <c r="D486" s="11">
        <f t="shared" si="7"/>
        <v>4.1627809469480885</v>
      </c>
    </row>
    <row r="487" spans="1:4">
      <c r="A487" s="9" t="s">
        <v>433</v>
      </c>
      <c r="B487" s="10">
        <v>10041.6</v>
      </c>
      <c r="C487" s="10">
        <v>1281</v>
      </c>
      <c r="D487" s="11">
        <f t="shared" si="7"/>
        <v>7.8388758782201409</v>
      </c>
    </row>
    <row r="488" spans="1:4">
      <c r="A488" s="9" t="s">
        <v>434</v>
      </c>
      <c r="B488" s="10">
        <v>5897.7400000000007</v>
      </c>
      <c r="C488" s="10">
        <v>266</v>
      </c>
      <c r="D488" s="11">
        <f t="shared" si="7"/>
        <v>22.171954887218046</v>
      </c>
    </row>
    <row r="489" spans="1:4">
      <c r="A489" s="9" t="s">
        <v>435</v>
      </c>
      <c r="B489" s="10">
        <v>2033.28</v>
      </c>
      <c r="C489" s="10">
        <v>93</v>
      </c>
      <c r="D489" s="11">
        <f t="shared" si="7"/>
        <v>21.863225806451613</v>
      </c>
    </row>
    <row r="490" spans="1:4">
      <c r="A490" s="9" t="s">
        <v>436</v>
      </c>
      <c r="B490" s="10">
        <v>1181.8599999999997</v>
      </c>
      <c r="C490" s="10">
        <v>192</v>
      </c>
      <c r="D490" s="11">
        <f t="shared" si="7"/>
        <v>6.1555208333333313</v>
      </c>
    </row>
    <row r="491" spans="1:4">
      <c r="A491" s="9" t="s">
        <v>437</v>
      </c>
      <c r="B491" s="10">
        <v>987.25000000000011</v>
      </c>
      <c r="C491" s="10">
        <v>115</v>
      </c>
      <c r="D491" s="11">
        <f t="shared" si="7"/>
        <v>8.5847826086956527</v>
      </c>
    </row>
    <row r="492" spans="1:4">
      <c r="A492" s="9" t="s">
        <v>438</v>
      </c>
      <c r="B492" s="10">
        <v>7891.7599999999993</v>
      </c>
      <c r="C492" s="10">
        <v>5104</v>
      </c>
      <c r="D492" s="11">
        <f t="shared" si="7"/>
        <v>1.5461912225705328</v>
      </c>
    </row>
    <row r="493" spans="1:4">
      <c r="A493" s="9" t="s">
        <v>439</v>
      </c>
      <c r="B493" s="10">
        <v>1671.8000000000002</v>
      </c>
      <c r="C493" s="10">
        <v>1043</v>
      </c>
      <c r="D493" s="11">
        <f t="shared" si="7"/>
        <v>1.6028763183125601</v>
      </c>
    </row>
    <row r="494" spans="1:4">
      <c r="A494" s="9" t="s">
        <v>457</v>
      </c>
      <c r="B494" s="10">
        <v>397.04</v>
      </c>
      <c r="C494" s="10">
        <v>30</v>
      </c>
      <c r="D494" s="11">
        <f t="shared" si="7"/>
        <v>13.234666666666667</v>
      </c>
    </row>
    <row r="495" spans="1:4">
      <c r="A495" s="9" t="s">
        <v>440</v>
      </c>
      <c r="B495" s="10">
        <v>347.84999999999997</v>
      </c>
      <c r="C495" s="10">
        <v>118</v>
      </c>
      <c r="D495" s="11">
        <f t="shared" si="7"/>
        <v>2.947881355932203</v>
      </c>
    </row>
    <row r="496" spans="1:4">
      <c r="A496" s="9" t="s">
        <v>441</v>
      </c>
      <c r="B496" s="10">
        <v>339.62999999999994</v>
      </c>
      <c r="C496" s="10">
        <v>122</v>
      </c>
      <c r="D496" s="11">
        <f t="shared" si="7"/>
        <v>2.7838524590163929</v>
      </c>
    </row>
    <row r="497" spans="1:4">
      <c r="A497" s="9" t="s">
        <v>442</v>
      </c>
      <c r="B497" s="10">
        <v>733.80000000000007</v>
      </c>
      <c r="C497" s="10">
        <v>274</v>
      </c>
      <c r="D497" s="11">
        <f t="shared" si="7"/>
        <v>2.678102189781022</v>
      </c>
    </row>
    <row r="498" spans="1:4">
      <c r="A498" s="9" t="s">
        <v>485</v>
      </c>
      <c r="B498" s="10">
        <v>242.11999999999998</v>
      </c>
      <c r="C498" s="10">
        <v>33</v>
      </c>
      <c r="D498" s="11">
        <f t="shared" si="7"/>
        <v>7.336969696969696</v>
      </c>
    </row>
    <row r="499" spans="1:4">
      <c r="A499" s="9" t="s">
        <v>566</v>
      </c>
      <c r="B499" s="10">
        <v>0</v>
      </c>
      <c r="C499" s="10">
        <v>0</v>
      </c>
      <c r="D499" s="11" t="e">
        <f t="shared" si="7"/>
        <v>#DIV/0!</v>
      </c>
    </row>
    <row r="500" spans="1:4">
      <c r="A500" s="9" t="s">
        <v>458</v>
      </c>
      <c r="B500" s="10">
        <v>5934.4500000000007</v>
      </c>
      <c r="C500" s="10">
        <v>581</v>
      </c>
      <c r="D500" s="11">
        <f t="shared" si="7"/>
        <v>10.214199655765922</v>
      </c>
    </row>
    <row r="501" spans="1:4">
      <c r="A501" s="9" t="s">
        <v>459</v>
      </c>
      <c r="B501" s="10">
        <v>659.84000000000015</v>
      </c>
      <c r="C501" s="10">
        <v>91</v>
      </c>
      <c r="D501" s="11">
        <f t="shared" si="7"/>
        <v>7.2509890109890129</v>
      </c>
    </row>
    <row r="502" spans="1:4">
      <c r="A502" s="9" t="s">
        <v>460</v>
      </c>
      <c r="B502" s="10">
        <v>0</v>
      </c>
      <c r="C502" s="10">
        <v>0</v>
      </c>
      <c r="D502" s="11" t="e">
        <f t="shared" si="7"/>
        <v>#DIV/0!</v>
      </c>
    </row>
    <row r="503" spans="1:4">
      <c r="A503" s="9" t="s">
        <v>461</v>
      </c>
      <c r="B503" s="10">
        <v>351.21</v>
      </c>
      <c r="C503" s="10">
        <v>88</v>
      </c>
      <c r="D503" s="11">
        <f t="shared" si="7"/>
        <v>3.991022727272727</v>
      </c>
    </row>
    <row r="504" spans="1:4">
      <c r="A504" s="9" t="s">
        <v>462</v>
      </c>
      <c r="B504" s="10">
        <v>564.44000000000005</v>
      </c>
      <c r="C504" s="10">
        <v>161</v>
      </c>
      <c r="D504" s="11">
        <f t="shared" si="7"/>
        <v>3.5058385093167703</v>
      </c>
    </row>
    <row r="505" spans="1:4">
      <c r="A505" s="9" t="s">
        <v>463</v>
      </c>
      <c r="B505" s="10">
        <v>333.44</v>
      </c>
      <c r="C505" s="10">
        <v>57</v>
      </c>
      <c r="D505" s="11">
        <f t="shared" si="7"/>
        <v>5.8498245614035085</v>
      </c>
    </row>
    <row r="506" spans="1:4">
      <c r="A506" s="9" t="s">
        <v>464</v>
      </c>
      <c r="B506" s="10">
        <v>245.86999999999998</v>
      </c>
      <c r="C506" s="10">
        <v>35</v>
      </c>
      <c r="D506" s="11">
        <f t="shared" si="7"/>
        <v>7.024857142857142</v>
      </c>
    </row>
    <row r="507" spans="1:4">
      <c r="A507" s="9" t="s">
        <v>465</v>
      </c>
      <c r="B507" s="10">
        <v>313.01</v>
      </c>
      <c r="C507" s="10">
        <v>30</v>
      </c>
      <c r="D507" s="11">
        <f t="shared" si="7"/>
        <v>10.433666666666666</v>
      </c>
    </row>
    <row r="508" spans="1:4">
      <c r="A508" s="9" t="s">
        <v>466</v>
      </c>
      <c r="B508" s="10">
        <v>505.63</v>
      </c>
      <c r="C508" s="10">
        <v>10</v>
      </c>
      <c r="D508" s="11">
        <f t="shared" si="7"/>
        <v>50.563000000000002</v>
      </c>
    </row>
    <row r="509" spans="1:4">
      <c r="A509" s="9" t="s">
        <v>467</v>
      </c>
      <c r="B509" s="10">
        <v>330.49999999999994</v>
      </c>
      <c r="C509" s="10">
        <v>5</v>
      </c>
      <c r="D509" s="11">
        <f t="shared" si="7"/>
        <v>66.099999999999994</v>
      </c>
    </row>
    <row r="510" spans="1:4">
      <c r="A510" s="9" t="s">
        <v>468</v>
      </c>
      <c r="B510" s="10">
        <v>2358.3200000000002</v>
      </c>
      <c r="C510" s="10">
        <v>307</v>
      </c>
      <c r="D510" s="11">
        <f t="shared" si="7"/>
        <v>7.6818241042345283</v>
      </c>
    </row>
    <row r="511" spans="1:4">
      <c r="A511" s="9" t="s">
        <v>469</v>
      </c>
      <c r="B511" s="10">
        <v>923.8</v>
      </c>
      <c r="C511" s="10">
        <v>112</v>
      </c>
      <c r="D511" s="11">
        <f t="shared" si="7"/>
        <v>8.2482142857142851</v>
      </c>
    </row>
    <row r="512" spans="1:4">
      <c r="A512" s="9" t="s">
        <v>470</v>
      </c>
      <c r="B512" s="10">
        <v>230.13</v>
      </c>
      <c r="C512" s="10">
        <v>21</v>
      </c>
      <c r="D512" s="11">
        <f t="shared" si="7"/>
        <v>10.958571428571428</v>
      </c>
    </row>
    <row r="513" spans="1:4">
      <c r="A513" s="9" t="s">
        <v>471</v>
      </c>
      <c r="B513" s="10">
        <v>4.0200000000000022</v>
      </c>
      <c r="C513" s="10">
        <v>0</v>
      </c>
      <c r="D513" s="11" t="e">
        <f t="shared" si="7"/>
        <v>#DIV/0!</v>
      </c>
    </row>
    <row r="514" spans="1:4">
      <c r="A514" s="9" t="s">
        <v>472</v>
      </c>
      <c r="B514" s="10">
        <v>2670.8399999999997</v>
      </c>
      <c r="C514" s="10">
        <v>1041</v>
      </c>
      <c r="D514" s="11">
        <f t="shared" si="7"/>
        <v>2.5656484149855903</v>
      </c>
    </row>
    <row r="515" spans="1:4">
      <c r="A515" s="9" t="s">
        <v>473</v>
      </c>
      <c r="B515" s="10">
        <v>401.03999999999991</v>
      </c>
      <c r="C515" s="10">
        <v>158</v>
      </c>
      <c r="D515" s="11">
        <f t="shared" si="7"/>
        <v>2.5382278481012652</v>
      </c>
    </row>
    <row r="516" spans="1:4">
      <c r="A516" s="9" t="s">
        <v>474</v>
      </c>
      <c r="B516" s="10">
        <v>213.65</v>
      </c>
      <c r="C516" s="10">
        <v>41</v>
      </c>
      <c r="D516" s="11">
        <f t="shared" si="7"/>
        <v>5.2109756097560975</v>
      </c>
    </row>
    <row r="517" spans="1:4">
      <c r="A517" s="9" t="s">
        <v>475</v>
      </c>
      <c r="B517" s="10">
        <v>305.88</v>
      </c>
      <c r="C517" s="10">
        <v>113</v>
      </c>
      <c r="D517" s="11">
        <f t="shared" si="7"/>
        <v>2.7069026548672568</v>
      </c>
    </row>
    <row r="518" spans="1:4">
      <c r="A518" s="9" t="s">
        <v>476</v>
      </c>
      <c r="B518" s="10">
        <v>119.45000000000002</v>
      </c>
      <c r="C518" s="10">
        <v>60</v>
      </c>
      <c r="D518" s="11">
        <f t="shared" si="7"/>
        <v>1.9908333333333337</v>
      </c>
    </row>
    <row r="519" spans="1:4">
      <c r="A519" s="9" t="s">
        <v>477</v>
      </c>
      <c r="B519" s="10">
        <v>959.88</v>
      </c>
      <c r="C519" s="10">
        <v>67</v>
      </c>
      <c r="D519" s="11">
        <f t="shared" si="7"/>
        <v>14.326567164179105</v>
      </c>
    </row>
    <row r="520" spans="1:4">
      <c r="A520" s="9" t="s">
        <v>478</v>
      </c>
      <c r="B520" s="10">
        <v>206.24</v>
      </c>
      <c r="C520" s="10">
        <v>12</v>
      </c>
      <c r="D520" s="11">
        <f t="shared" si="7"/>
        <v>17.186666666666667</v>
      </c>
    </row>
    <row r="521" spans="1:4">
      <c r="A521" s="9" t="s">
        <v>479</v>
      </c>
      <c r="B521" s="10">
        <v>-125.17</v>
      </c>
      <c r="C521" s="10">
        <v>-6</v>
      </c>
      <c r="D521" s="11">
        <f t="shared" si="7"/>
        <v>20.861666666666668</v>
      </c>
    </row>
    <row r="522" spans="1:4">
      <c r="A522" s="9" t="s">
        <v>110</v>
      </c>
      <c r="B522" s="10">
        <v>6409.9500000000007</v>
      </c>
      <c r="C522" s="10">
        <v>380</v>
      </c>
      <c r="D522" s="11">
        <f t="shared" si="7"/>
        <v>16.868289473684211</v>
      </c>
    </row>
    <row r="523" spans="1:4">
      <c r="A523" s="9" t="s">
        <v>540</v>
      </c>
      <c r="B523" s="10">
        <v>3618.1800000000003</v>
      </c>
      <c r="C523" s="10">
        <v>159</v>
      </c>
      <c r="D523" s="11">
        <f t="shared" si="7"/>
        <v>22.755849056603775</v>
      </c>
    </row>
    <row r="524" spans="1:4">
      <c r="A524" s="9" t="s">
        <v>541</v>
      </c>
      <c r="B524" s="10">
        <v>1123.6100000000001</v>
      </c>
      <c r="C524" s="10">
        <v>69</v>
      </c>
      <c r="D524" s="11">
        <f t="shared" si="7"/>
        <v>16.284202898550728</v>
      </c>
    </row>
    <row r="525" spans="1:4">
      <c r="A525" s="9" t="s">
        <v>443</v>
      </c>
      <c r="B525" s="10">
        <v>813.46</v>
      </c>
      <c r="C525" s="10">
        <v>359</v>
      </c>
      <c r="D525" s="11">
        <f t="shared" si="7"/>
        <v>2.2659052924791085</v>
      </c>
    </row>
    <row r="526" spans="1:4">
      <c r="A526" s="9" t="s">
        <v>444</v>
      </c>
      <c r="B526" s="10">
        <v>2266.7899999999995</v>
      </c>
      <c r="C526" s="10">
        <v>701</v>
      </c>
      <c r="D526" s="11">
        <f t="shared" si="7"/>
        <v>3.2336519258202561</v>
      </c>
    </row>
    <row r="527" spans="1:4">
      <c r="A527" s="9" t="s">
        <v>445</v>
      </c>
      <c r="B527" s="10">
        <v>1129.8500000000001</v>
      </c>
      <c r="C527" s="10">
        <v>280</v>
      </c>
      <c r="D527" s="11">
        <f t="shared" si="7"/>
        <v>4.0351785714285722</v>
      </c>
    </row>
    <row r="528" spans="1:4">
      <c r="A528" s="9" t="s">
        <v>542</v>
      </c>
      <c r="B528" s="10">
        <v>0</v>
      </c>
      <c r="C528" s="10">
        <v>0</v>
      </c>
      <c r="D528" s="11" t="e">
        <f t="shared" si="7"/>
        <v>#DIV/0!</v>
      </c>
    </row>
    <row r="529" spans="1:4">
      <c r="A529" s="9" t="s">
        <v>543</v>
      </c>
      <c r="B529" s="10">
        <v>0</v>
      </c>
      <c r="C529" s="10">
        <v>0</v>
      </c>
      <c r="D529" s="11" t="e">
        <f t="shared" si="7"/>
        <v>#DIV/0!</v>
      </c>
    </row>
    <row r="530" spans="1:4">
      <c r="A530" s="9" t="s">
        <v>544</v>
      </c>
      <c r="B530" s="10">
        <v>0</v>
      </c>
      <c r="C530" s="10">
        <v>0</v>
      </c>
      <c r="D530" s="11" t="e">
        <f t="shared" si="7"/>
        <v>#DIV/0!</v>
      </c>
    </row>
    <row r="531" spans="1:4">
      <c r="A531" s="9" t="s">
        <v>545</v>
      </c>
      <c r="B531" s="10">
        <v>0</v>
      </c>
      <c r="C531" s="10">
        <v>0</v>
      </c>
      <c r="D531" s="11" t="e">
        <f t="shared" si="7"/>
        <v>#DIV/0!</v>
      </c>
    </row>
    <row r="532" spans="1:4">
      <c r="A532" s="9" t="s">
        <v>546</v>
      </c>
      <c r="B532" s="10">
        <v>0</v>
      </c>
      <c r="C532" s="10">
        <v>0</v>
      </c>
      <c r="D532" s="11" t="e">
        <f t="shared" si="7"/>
        <v>#DIV/0!</v>
      </c>
    </row>
    <row r="533" spans="1:4">
      <c r="A533" s="9" t="s">
        <v>567</v>
      </c>
      <c r="B533" s="10">
        <v>0</v>
      </c>
      <c r="C533" s="10">
        <v>0</v>
      </c>
      <c r="D533" s="11" t="e">
        <f t="shared" si="7"/>
        <v>#DIV/0!</v>
      </c>
    </row>
    <row r="534" spans="1:4">
      <c r="A534" s="9" t="s">
        <v>481</v>
      </c>
      <c r="B534" s="10">
        <v>537576.96000000008</v>
      </c>
      <c r="C534" s="10">
        <v>8918</v>
      </c>
      <c r="D534" s="11">
        <f t="shared" ref="D534:D539" si="8">+B534/C534</f>
        <v>60.279991029378792</v>
      </c>
    </row>
    <row r="535" spans="1:4">
      <c r="A535" s="9" t="s">
        <v>480</v>
      </c>
      <c r="B535" s="10">
        <v>16.709999999999997</v>
      </c>
      <c r="C535" s="10">
        <v>1</v>
      </c>
      <c r="D535" s="11">
        <f t="shared" si="8"/>
        <v>16.709999999999997</v>
      </c>
    </row>
    <row r="536" spans="1:4">
      <c r="A536" s="9" t="s">
        <v>482</v>
      </c>
      <c r="B536" s="10">
        <v>131236.88999999998</v>
      </c>
      <c r="C536" s="10">
        <v>1754</v>
      </c>
      <c r="D536" s="11">
        <f t="shared" si="8"/>
        <v>74.821488027366016</v>
      </c>
    </row>
    <row r="537" spans="1:4">
      <c r="A537" s="9" t="s">
        <v>483</v>
      </c>
      <c r="B537" s="10">
        <v>75986.959999999992</v>
      </c>
      <c r="C537" s="10">
        <v>600</v>
      </c>
      <c r="D537" s="11">
        <f t="shared" si="8"/>
        <v>126.64493333333331</v>
      </c>
    </row>
    <row r="538" spans="1:4">
      <c r="A538" s="9" t="s">
        <v>484</v>
      </c>
      <c r="B538" s="10">
        <v>35667.009999999995</v>
      </c>
      <c r="C538" s="10">
        <v>217</v>
      </c>
      <c r="D538" s="11">
        <f t="shared" si="8"/>
        <v>164.36410138248846</v>
      </c>
    </row>
    <row r="539" spans="1:4">
      <c r="A539" s="5" t="s">
        <v>488</v>
      </c>
      <c r="B539" s="10">
        <v>6784966.5799999991</v>
      </c>
      <c r="C539" s="10">
        <v>2433495</v>
      </c>
      <c r="D539" s="11">
        <f t="shared" si="8"/>
        <v>2.7881571895565838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фитинги</vt:lpstr>
      <vt:lpstr>трубы</vt:lpstr>
      <vt:lpstr>Contribution</vt:lpstr>
      <vt:lpstr>mc 2017</vt:lpstr>
      <vt:lpstr>mc2016</vt:lpstr>
      <vt:lpstr>фитинги!Заголовки_для_печати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HARMEL</dc:creator>
  <cp:lastModifiedBy>андрей</cp:lastModifiedBy>
  <cp:lastPrinted>2017-12-01T08:35:04Z</cp:lastPrinted>
  <dcterms:created xsi:type="dcterms:W3CDTF">2017-06-07T13:31:53Z</dcterms:created>
  <dcterms:modified xsi:type="dcterms:W3CDTF">2018-04-05T12:00:22Z</dcterms:modified>
</cp:coreProperties>
</file>